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15" windowHeight="8460" tabRatio="598" activeTab="1"/>
  </bookViews>
  <sheets>
    <sheet name="抽選順" sheetId="1" r:id="rId1"/>
    <sheet name="男子Ａ" sheetId="2" r:id="rId2"/>
    <sheet name="男子Ｂ" sheetId="3" r:id="rId3"/>
    <sheet name="女子" sheetId="4" r:id="rId4"/>
    <sheet name="シニア男子" sheetId="5" r:id="rId5"/>
    <sheet name="シニア女子" sheetId="6" r:id="rId6"/>
  </sheets>
  <definedNames>
    <definedName name="_xlnm.Print_Area" localSheetId="3">'女子'!$A$1:$BJ$25</definedName>
    <definedName name="_xlnm.Print_Area" localSheetId="1">'男子Ａ'!$A$1:$BJ$25</definedName>
    <definedName name="_xlnm.Print_Area" localSheetId="2">'男子Ｂ'!$A$1:$BJ$25</definedName>
    <definedName name="_xlnm.Print_Area" localSheetId="0">'抽選順'!$A$1:$J$12</definedName>
  </definedNames>
  <calcPr fullCalcOnLoad="1"/>
</workbook>
</file>

<file path=xl/sharedStrings.xml><?xml version="1.0" encoding="utf-8"?>
<sst xmlns="http://schemas.openxmlformats.org/spreadsheetml/2006/main" count="593" uniqueCount="262">
  <si>
    <t>尾西クラブ</t>
  </si>
  <si>
    <t>ＪＹＲＯ</t>
  </si>
  <si>
    <t>Ｍｅｓｓｉａｈ</t>
  </si>
  <si>
    <t>女子</t>
  </si>
  <si>
    <t>チャイニーズエンジェル</t>
  </si>
  <si>
    <t>ＢＵＬＬＤＯＧＳ</t>
  </si>
  <si>
    <t>ＵＮＩＯＮ</t>
  </si>
  <si>
    <t>Ｐ．ｓｍｉｌｅ</t>
  </si>
  <si>
    <t>Ｃｒｏｗｓ</t>
  </si>
  <si>
    <t>一宮市役所</t>
  </si>
  <si>
    <t>Ｔ’ｓ</t>
  </si>
  <si>
    <t>ＤＥＬＩＣＩＡ</t>
  </si>
  <si>
    <t>Ａコート</t>
  </si>
  <si>
    <t>Ｂコート</t>
  </si>
  <si>
    <t>木曽川ファントム</t>
  </si>
  <si>
    <t>ダンデライオンズ</t>
  </si>
  <si>
    <t>Ｃａｃｋｌｅ</t>
  </si>
  <si>
    <t>Ｊａｃｋａｌ</t>
  </si>
  <si>
    <t>一般男子</t>
  </si>
  <si>
    <t>シニア男子</t>
  </si>
  <si>
    <t>シニア女子</t>
  </si>
  <si>
    <t>ダウンタウンズ</t>
  </si>
  <si>
    <t>尾西クラブＯＢ</t>
  </si>
  <si>
    <t>アイアンズ</t>
  </si>
  <si>
    <t>ハヤカワカンパニー</t>
  </si>
  <si>
    <t>Ｆｅｌｌｏｗｓｈｉｐ</t>
  </si>
  <si>
    <t>５６ｅｒｓ</t>
  </si>
  <si>
    <t>アクションズ</t>
  </si>
  <si>
    <t>ＬＩＺＡＥＲＤＳ</t>
  </si>
  <si>
    <t>翔</t>
  </si>
  <si>
    <t>フジクラブ</t>
  </si>
  <si>
    <t>ＢＲＵＴＵＳ</t>
  </si>
  <si>
    <t>ＰＥＮＮＥ　ＧＵＲＡＴＡＮ</t>
  </si>
  <si>
    <t>ＥＳＴＲＥＬＬＡ</t>
  </si>
  <si>
    <t>ブロス</t>
  </si>
  <si>
    <t>ＳＯ　ＪＡＨ　ＳＡＹ</t>
  </si>
  <si>
    <t>ブレーカーズ</t>
  </si>
  <si>
    <t>一般女子</t>
  </si>
  <si>
    <t>シニア男子</t>
  </si>
  <si>
    <t>勝</t>
  </si>
  <si>
    <t>負</t>
  </si>
  <si>
    <t>得点</t>
  </si>
  <si>
    <t>失点</t>
  </si>
  <si>
    <t>点差</t>
  </si>
  <si>
    <t>ドスコイ同好会</t>
  </si>
  <si>
    <t>オーソドックス</t>
  </si>
  <si>
    <t>ＫＩＷＩＳ</t>
  </si>
  <si>
    <t>マッスル会</t>
  </si>
  <si>
    <t>チームＳ</t>
  </si>
  <si>
    <t>杉田</t>
  </si>
  <si>
    <t>有限会社岐南</t>
  </si>
  <si>
    <t>ＳＴＡＲＳ</t>
  </si>
  <si>
    <t>木曜会</t>
  </si>
  <si>
    <t>５５年会</t>
  </si>
  <si>
    <t>ＨＥＡＴ　ＵＰ</t>
  </si>
  <si>
    <t>Ｃａｃｋｌｅオールド</t>
  </si>
  <si>
    <t>天照</t>
  </si>
  <si>
    <t>ゴリラ</t>
  </si>
  <si>
    <t>Ｍ．Ｐ．Ｇ</t>
  </si>
  <si>
    <t>ＡＣＳ</t>
  </si>
  <si>
    <t>ＤＤ</t>
  </si>
  <si>
    <t>Ｊａｂ．Ｍｏｎｋｅｙｓ</t>
  </si>
  <si>
    <t>ＢＬＡＺＥ</t>
  </si>
  <si>
    <t>ＪＵＤＧＥＭＥＮＴ</t>
  </si>
  <si>
    <t>Ｃｒａｚｙ　Ｃｈｉｃｋｅｎ</t>
  </si>
  <si>
    <t>Ｐ．ｓｍｉｌｅ</t>
  </si>
  <si>
    <t>ＯＮＥ</t>
  </si>
  <si>
    <t>フジクラブ</t>
  </si>
  <si>
    <t>フェニックス</t>
  </si>
  <si>
    <t>ＯＳＢＣ</t>
  </si>
  <si>
    <t>Ｗｉｔｃｈｅｓ</t>
  </si>
  <si>
    <t>ライチ</t>
  </si>
  <si>
    <t>Ａ－ＰＯＣ</t>
  </si>
  <si>
    <t>ＷＥＳＴ</t>
  </si>
  <si>
    <t>ＣＲＡＹＯＮ</t>
  </si>
  <si>
    <t>ＡＢＣ</t>
  </si>
  <si>
    <t>修文大学</t>
  </si>
  <si>
    <t>ＳＣＡＲＥＣＲＯＷ</t>
  </si>
  <si>
    <t>柴狗</t>
  </si>
  <si>
    <t>オリーブ</t>
  </si>
  <si>
    <t>Ｋ⁺</t>
  </si>
  <si>
    <t>ＢＢＧ</t>
  </si>
  <si>
    <t>チームＳＳ</t>
  </si>
  <si>
    <t>フジクラブ</t>
  </si>
  <si>
    <t>４０’ｓ</t>
  </si>
  <si>
    <t>Ｐ．ｓｍｉｌｅ</t>
  </si>
  <si>
    <t>ＳＴＯＲＹ</t>
  </si>
  <si>
    <t>Ｖａｌｋｙｒｉｅ</t>
  </si>
  <si>
    <t>ＦＡＩＴＨ</t>
  </si>
  <si>
    <t>ＡＺＵＢＥＥ</t>
  </si>
  <si>
    <t>ｓｗａｇｇｙ　Ｐ</t>
  </si>
  <si>
    <t>風神雷神</t>
  </si>
  <si>
    <t>Sｃｏｒ-ｐｉｏｎｓ</t>
  </si>
  <si>
    <t>Sｃｏｒ-ｐｉｏｎｓ</t>
  </si>
  <si>
    <t>ＤＥＡＲ’Ｓ</t>
  </si>
  <si>
    <t>モリテツ</t>
  </si>
  <si>
    <t>ＴＡＣＯＳ</t>
  </si>
  <si>
    <t>Ｂ．ＮＥＸＴ</t>
  </si>
  <si>
    <t>一般女子</t>
  </si>
  <si>
    <t>Ｄｅｓｔｒｏｙｅｒｓ</t>
  </si>
  <si>
    <t>時間</t>
  </si>
  <si>
    <t>組合せ</t>
  </si>
  <si>
    <t>オフィシャル</t>
  </si>
  <si>
    <t>審判</t>
  </si>
  <si>
    <t>１　－　２</t>
  </si>
  <si>
    <t>３</t>
  </si>
  <si>
    <t>２</t>
  </si>
  <si>
    <t>２　－　３</t>
  </si>
  <si>
    <t>１</t>
  </si>
  <si>
    <t>ＹＥＢＩＳＵ</t>
  </si>
  <si>
    <t>Ｆ☆Ｓ</t>
  </si>
  <si>
    <t>ＬＯＳＥＲＳ</t>
  </si>
  <si>
    <t>Ｅｔｅｒｎａｌｓ</t>
  </si>
  <si>
    <t>３　－　４</t>
  </si>
  <si>
    <t>５</t>
  </si>
  <si>
    <t>５　－　１</t>
  </si>
  <si>
    <t>４</t>
  </si>
  <si>
    <t>４　－　５</t>
  </si>
  <si>
    <t>シニア男子１</t>
  </si>
  <si>
    <t>６</t>
  </si>
  <si>
    <t>一般男子Ａ</t>
  </si>
  <si>
    <t>一般男子Ｂ</t>
  </si>
  <si>
    <t>Ｓ　Ｃａｃｋｌｅ</t>
  </si>
  <si>
    <t>Ｊｏｙｆｕｌ</t>
  </si>
  <si>
    <t>明治スピリッツ</t>
  </si>
  <si>
    <t>ＢＵＬＥ</t>
  </si>
  <si>
    <t>ぷちばす☆</t>
  </si>
  <si>
    <t>ＶＩＥＲＮＥＳ</t>
  </si>
  <si>
    <t>シニア男子２</t>
  </si>
  <si>
    <t>７</t>
  </si>
  <si>
    <t>８</t>
  </si>
  <si>
    <t>くんぱら</t>
  </si>
  <si>
    <t>Ｄａｉｙｏｎｓ</t>
  </si>
  <si>
    <t>Ｃａｃｋｌｅ</t>
  </si>
  <si>
    <t>フジクラブ</t>
  </si>
  <si>
    <t>Ｆｌｙ　Ｄｕｃｋ</t>
  </si>
  <si>
    <t>ＲＥＤ　ＤＥＶＩＬ’ｓ</t>
  </si>
  <si>
    <t>Ｓｃｏｒ－ｐｉｏｎｓ</t>
  </si>
  <si>
    <t>修文学園</t>
  </si>
  <si>
    <t>ＡＣＨＵ</t>
  </si>
  <si>
    <t>ｐａｓｓｉｏＮｅ</t>
  </si>
  <si>
    <t>Ｔｈｅ　Ｄｉｒｔｙ</t>
  </si>
  <si>
    <t>尾西スポセン</t>
  </si>
  <si>
    <t>男子Ａ</t>
  </si>
  <si>
    <t>木曽川体育館</t>
  </si>
  <si>
    <t>Ｄコート</t>
  </si>
  <si>
    <t>木曽川体育館</t>
  </si>
  <si>
    <t>９</t>
  </si>
  <si>
    <t>１０</t>
  </si>
  <si>
    <t>男子Ｂ</t>
  </si>
  <si>
    <t>一宮市役所</t>
  </si>
  <si>
    <t>１１月１９日</t>
  </si>
  <si>
    <t>尾西スポーツセンター</t>
  </si>
  <si>
    <t>②　１１：００～</t>
  </si>
  <si>
    <t>③　１２：３０～</t>
  </si>
  <si>
    <t>④　１４：００～</t>
  </si>
  <si>
    <t>⑤　１５：３０～</t>
  </si>
  <si>
    <t>⑥　１７：００～</t>
  </si>
  <si>
    <t>①　　９：３０～</t>
  </si>
  <si>
    <t>いちのみや中央プラザ体育館</t>
  </si>
  <si>
    <t>中央プラザ</t>
  </si>
  <si>
    <t>①　９：３０～　　　　②１１：００～　　　　③１２：３０～　　　　④１４：００～　　　　⑤１５：３０～　　　　⑥１７：００～</t>
  </si>
  <si>
    <t>１１月１２日</t>
  </si>
  <si>
    <t>１１月２６日</t>
  </si>
  <si>
    <t>第６試合　１７：００</t>
  </si>
  <si>
    <t>第２試合　１１：００</t>
  </si>
  <si>
    <t>第１試合　　９：３０</t>
  </si>
  <si>
    <t>第３試合　１２：３０</t>
  </si>
  <si>
    <t>第４試合　１４：００</t>
  </si>
  <si>
    <t>第５試合　１５：３０</t>
  </si>
  <si>
    <t>①　９時３０分</t>
  </si>
  <si>
    <t>③　１２時３０分</t>
  </si>
  <si>
    <t>④　１４時００分</t>
  </si>
  <si>
    <t>⑤　１５時３０分</t>
  </si>
  <si>
    <t>②　１１時００分</t>
  </si>
  <si>
    <t>Ｃコート</t>
  </si>
  <si>
    <t>⑥　１７時００分</t>
  </si>
  <si>
    <t>男子Ｂ</t>
  </si>
  <si>
    <t>男子Ａ</t>
  </si>
  <si>
    <t>一宮市役所</t>
  </si>
  <si>
    <t>ＥＳＴＲＥＬＬＡ</t>
  </si>
  <si>
    <t>ｐａｓｓｉｏＮｅ</t>
  </si>
  <si>
    <t>ＡＣＨＵ</t>
  </si>
  <si>
    <t>修文学園</t>
  </si>
  <si>
    <t>ダウンタウンズ</t>
  </si>
  <si>
    <t>Ｊａｃｋａｌ</t>
  </si>
  <si>
    <t>５６</t>
  </si>
  <si>
    <t>５８</t>
  </si>
  <si>
    <t>７２</t>
  </si>
  <si>
    <t>４７</t>
  </si>
  <si>
    <t>７１</t>
  </si>
  <si>
    <t>６０</t>
  </si>
  <si>
    <t>４８</t>
  </si>
  <si>
    <t>８２</t>
  </si>
  <si>
    <t>８８</t>
  </si>
  <si>
    <t>５９</t>
  </si>
  <si>
    <t>６８</t>
  </si>
  <si>
    <t>９３</t>
  </si>
  <si>
    <t>６４</t>
  </si>
  <si>
    <t>６９</t>
  </si>
  <si>
    <t>４０</t>
  </si>
  <si>
    <t>３５</t>
  </si>
  <si>
    <t>３８</t>
  </si>
  <si>
    <t>９５</t>
  </si>
  <si>
    <t>５２</t>
  </si>
  <si>
    <t>４６</t>
  </si>
  <si>
    <t>６３</t>
  </si>
  <si>
    <t>６１</t>
  </si>
  <si>
    <t>８３</t>
  </si>
  <si>
    <t>８０</t>
  </si>
  <si>
    <t>３９</t>
  </si>
  <si>
    <t>１０１</t>
  </si>
  <si>
    <t>６５</t>
  </si>
  <si>
    <t>１０３</t>
  </si>
  <si>
    <t>４２</t>
  </si>
  <si>
    <t>６７</t>
  </si>
  <si>
    <t>７９</t>
  </si>
  <si>
    <t>１００</t>
  </si>
  <si>
    <t>５３</t>
  </si>
  <si>
    <t>５７</t>
  </si>
  <si>
    <t>６６</t>
  </si>
  <si>
    <t>９１</t>
  </si>
  <si>
    <t>８１</t>
  </si>
  <si>
    <t>５１</t>
  </si>
  <si>
    <t>５５</t>
  </si>
  <si>
    <t>３３</t>
  </si>
  <si>
    <t>４９</t>
  </si>
  <si>
    <t>３４</t>
  </si>
  <si>
    <t>○</t>
  </si>
  <si>
    <t>７１－３６</t>
  </si>
  <si>
    <t>８９－７４</t>
  </si>
  <si>
    <t>×</t>
  </si>
  <si>
    <t>３６－７１</t>
  </si>
  <si>
    <t>６０－６４</t>
  </si>
  <si>
    <t>６４－６０</t>
  </si>
  <si>
    <t>７４－８９</t>
  </si>
  <si>
    <t>×</t>
  </si>
  <si>
    <t>８０－６１</t>
  </si>
  <si>
    <t>７７－４７</t>
  </si>
  <si>
    <t>６１－８０</t>
  </si>
  <si>
    <t>５１－５１</t>
  </si>
  <si>
    <t>４７ー７７</t>
  </si>
  <si>
    <t>×</t>
  </si>
  <si>
    <t>△</t>
  </si>
  <si>
    <t>７９－７０</t>
  </si>
  <si>
    <t>７８－３４</t>
  </si>
  <si>
    <t>３４－７８</t>
  </si>
  <si>
    <t>７０－７９</t>
  </si>
  <si>
    <t>５３－６７</t>
  </si>
  <si>
    <t>６７－５３</t>
  </si>
  <si>
    <t>７３－４２</t>
  </si>
  <si>
    <t>４２－７３</t>
  </si>
  <si>
    <t>３０－４７</t>
  </si>
  <si>
    <t>４７－３０</t>
  </si>
  <si>
    <t>５０－５１</t>
  </si>
  <si>
    <t>５１－５０</t>
  </si>
  <si>
    <t>３６－３２</t>
  </si>
  <si>
    <t>３２－３６</t>
  </si>
  <si>
    <t>２５－７４</t>
  </si>
  <si>
    <t>７４－２５</t>
  </si>
  <si>
    <t>５５－４０</t>
  </si>
  <si>
    <t>４０－５５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</si>
</sst>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6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36"/>
      <name val="ＭＳ Ｐゴシック"/>
      <family val="3"/>
    </font>
    <font>
      <sz val="11"/>
      <color indexed="51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5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7030A0"/>
      <name val="ＭＳ Ｐゴシック"/>
      <family val="3"/>
    </font>
    <font>
      <sz val="11"/>
      <color rgb="FFFFC000"/>
      <name val="ＭＳ Ｐゴシック"/>
      <family val="3"/>
    </font>
    <font>
      <sz val="11"/>
      <color rgb="FF7030A0"/>
      <name val="ＭＳ Ｐゴシック"/>
      <family val="3"/>
    </font>
    <font>
      <sz val="11"/>
      <color rgb="FFC00000"/>
      <name val="ＭＳ Ｐゴシック"/>
      <family val="3"/>
    </font>
    <font>
      <b/>
      <sz val="11"/>
      <color rgb="FF00B050"/>
      <name val="ＭＳ Ｐゴシック"/>
      <family val="3"/>
    </font>
    <font>
      <b/>
      <sz val="11"/>
      <color rgb="FF92D05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62" applyFont="1" applyFill="1" applyBorder="1" applyAlignment="1">
      <alignment vertical="center" shrinkToFit="1"/>
      <protection/>
    </xf>
    <xf numFmtId="0" fontId="5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63">
      <alignment/>
      <protection/>
    </xf>
    <xf numFmtId="0" fontId="0" fillId="0" borderId="15" xfId="63" applyBorder="1" applyAlignment="1">
      <alignment vertical="center"/>
      <protection/>
    </xf>
    <xf numFmtId="0" fontId="4" fillId="0" borderId="15" xfId="63" applyFont="1" applyBorder="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8" xfId="62" applyFont="1" applyFill="1" applyBorder="1" applyAlignment="1">
      <alignment vertical="center" shrinkToFit="1"/>
      <protection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176" fontId="0" fillId="0" borderId="17" xfId="0" applyNumberFormat="1" applyBorder="1" applyAlignment="1">
      <alignment vertical="center" shrinkToFit="1"/>
    </xf>
    <xf numFmtId="0" fontId="54" fillId="0" borderId="17" xfId="0" applyFont="1" applyBorder="1" applyAlignment="1">
      <alignment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62" applyFont="1" applyFill="1" applyBorder="1" applyAlignment="1">
      <alignment vertical="center" shrinkToFit="1"/>
      <protection/>
    </xf>
    <xf numFmtId="0" fontId="0" fillId="0" borderId="22" xfId="0" applyBorder="1" applyAlignment="1">
      <alignment vertical="center"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0" xfId="63" applyFont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shrinkToFit="1"/>
    </xf>
    <xf numFmtId="0" fontId="55" fillId="0" borderId="15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57" fillId="0" borderId="0" xfId="0" applyFont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 textRotation="255"/>
    </xf>
    <xf numFmtId="0" fontId="0" fillId="0" borderId="0" xfId="0" applyAlignment="1">
      <alignment horizontal="center" vertical="top" textRotation="255"/>
    </xf>
    <xf numFmtId="0" fontId="0" fillId="0" borderId="26" xfId="0" applyBorder="1" applyAlignment="1">
      <alignment vertical="center"/>
    </xf>
    <xf numFmtId="49" fontId="8" fillId="0" borderId="0" xfId="0" applyNumberFormat="1" applyFont="1" applyAlignment="1">
      <alignment vertical="center" shrinkToFit="1"/>
    </xf>
    <xf numFmtId="0" fontId="0" fillId="0" borderId="0" xfId="63" applyAlignment="1">
      <alignment vertical="center"/>
      <protection/>
    </xf>
    <xf numFmtId="0" fontId="0" fillId="0" borderId="0" xfId="63" applyFont="1">
      <alignment/>
      <protection/>
    </xf>
    <xf numFmtId="0" fontId="59" fillId="0" borderId="0" xfId="0" applyFont="1" applyAlignment="1">
      <alignment vertical="center" shrinkToFit="1"/>
    </xf>
    <xf numFmtId="0" fontId="58" fillId="0" borderId="0" xfId="63" applyFont="1" applyAlignment="1">
      <alignment vertical="center" shrinkToFit="1"/>
      <protection/>
    </xf>
    <xf numFmtId="0" fontId="0" fillId="0" borderId="0" xfId="63" applyFont="1" applyAlignment="1">
      <alignment vertical="center"/>
      <protection/>
    </xf>
    <xf numFmtId="0" fontId="0" fillId="0" borderId="0" xfId="0" applyAlignment="1">
      <alignment horizontal="center" vertical="center" shrinkToFit="1"/>
    </xf>
    <xf numFmtId="177" fontId="0" fillId="0" borderId="0" xfId="63" applyNumberFormat="1" applyAlignment="1">
      <alignment vertical="center"/>
      <protection/>
    </xf>
    <xf numFmtId="49" fontId="0" fillId="0" borderId="17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6" fillId="0" borderId="14" xfId="0" applyNumberFormat="1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54" fillId="0" borderId="15" xfId="0" applyFont="1" applyBorder="1" applyAlignment="1">
      <alignment vertical="center" shrinkToFit="1"/>
    </xf>
    <xf numFmtId="0" fontId="58" fillId="0" borderId="15" xfId="0" applyFont="1" applyBorder="1" applyAlignment="1">
      <alignment vertical="center" shrinkToFit="1"/>
    </xf>
    <xf numFmtId="0" fontId="58" fillId="0" borderId="16" xfId="0" applyFont="1" applyBorder="1" applyAlignment="1">
      <alignment vertical="center" shrinkToFit="1"/>
    </xf>
    <xf numFmtId="56" fontId="0" fillId="0" borderId="0" xfId="0" applyNumberFormat="1" applyAlignment="1">
      <alignment vertical="center" shrinkToFit="1"/>
    </xf>
    <xf numFmtId="0" fontId="60" fillId="0" borderId="0" xfId="0" applyFont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54" fillId="0" borderId="27" xfId="0" applyFont="1" applyBorder="1" applyAlignment="1">
      <alignment vertical="center" shrinkToFit="1"/>
    </xf>
    <xf numFmtId="0" fontId="58" fillId="0" borderId="17" xfId="0" applyFont="1" applyBorder="1" applyAlignment="1">
      <alignment vertical="center" shrinkToFit="1"/>
    </xf>
    <xf numFmtId="0" fontId="61" fillId="0" borderId="0" xfId="0" applyFont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59" fillId="0" borderId="17" xfId="0" applyFont="1" applyBorder="1" applyAlignment="1">
      <alignment vertical="center" shrinkToFit="1"/>
    </xf>
    <xf numFmtId="0" fontId="63" fillId="0" borderId="0" xfId="0" applyFont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6" xfId="0" applyBorder="1" applyAlignment="1">
      <alignment vertical="top" textRotation="255"/>
    </xf>
    <xf numFmtId="0" fontId="0" fillId="0" borderId="0" xfId="0" applyAlignment="1">
      <alignment vertical="top" textRotation="255" shrinkToFit="1"/>
    </xf>
    <xf numFmtId="49" fontId="5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49" fontId="0" fillId="0" borderId="27" xfId="63" applyNumberFormat="1" applyFont="1" applyBorder="1" applyAlignment="1">
      <alignment horizontal="center" vertical="center"/>
      <protection/>
    </xf>
    <xf numFmtId="49" fontId="0" fillId="0" borderId="28" xfId="63" applyNumberFormat="1" applyBorder="1" applyAlignment="1">
      <alignment horizontal="center" vertical="center" shrinkToFit="1"/>
      <protection/>
    </xf>
    <xf numFmtId="0" fontId="57" fillId="0" borderId="28" xfId="63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0" borderId="0" xfId="0" applyNumberFormat="1" applyAlignment="1">
      <alignment vertical="center"/>
    </xf>
    <xf numFmtId="0" fontId="57" fillId="0" borderId="0" xfId="0" applyFont="1" applyBorder="1" applyAlignment="1">
      <alignment vertical="center" shrinkToFit="1"/>
    </xf>
    <xf numFmtId="49" fontId="0" fillId="0" borderId="0" xfId="0" applyNumberFormat="1" applyBorder="1" applyAlignment="1">
      <alignment vertical="center"/>
    </xf>
    <xf numFmtId="49" fontId="56" fillId="0" borderId="17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0" fontId="64" fillId="0" borderId="0" xfId="0" applyFont="1" applyAlignment="1">
      <alignment vertical="center" shrinkToFit="1"/>
    </xf>
    <xf numFmtId="0" fontId="59" fillId="0" borderId="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49" fontId="56" fillId="0" borderId="25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49" fontId="56" fillId="0" borderId="15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57" fillId="0" borderId="17" xfId="0" applyFont="1" applyBorder="1" applyAlignment="1">
      <alignment vertical="center" shrinkToFit="1"/>
    </xf>
    <xf numFmtId="49" fontId="0" fillId="0" borderId="17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30" xfId="0" applyFont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58" fillId="0" borderId="32" xfId="0" applyFon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0" fontId="0" fillId="0" borderId="33" xfId="0" applyBorder="1" applyAlignment="1">
      <alignment vertical="center"/>
    </xf>
    <xf numFmtId="49" fontId="56" fillId="0" borderId="0" xfId="0" applyNumberFormat="1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0" fillId="0" borderId="0" xfId="0" applyFont="1" applyBorder="1" applyAlignment="1">
      <alignment vertical="center" shrinkToFit="1"/>
    </xf>
    <xf numFmtId="0" fontId="54" fillId="0" borderId="32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49" fontId="0" fillId="0" borderId="32" xfId="0" applyNumberFormat="1" applyBorder="1" applyAlignment="1">
      <alignment vertical="center" shrinkToFit="1"/>
    </xf>
    <xf numFmtId="49" fontId="56" fillId="0" borderId="32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49" fontId="56" fillId="0" borderId="38" xfId="0" applyNumberFormat="1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59" fillId="0" borderId="31" xfId="0" applyFon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57" fillId="0" borderId="31" xfId="0" applyFont="1" applyBorder="1" applyAlignment="1">
      <alignment vertical="center" shrinkToFit="1"/>
    </xf>
    <xf numFmtId="49" fontId="0" fillId="0" borderId="31" xfId="0" applyNumberFormat="1" applyBorder="1" applyAlignment="1">
      <alignment vertical="center"/>
    </xf>
    <xf numFmtId="49" fontId="56" fillId="0" borderId="36" xfId="0" applyNumberFormat="1" applyFont="1" applyBorder="1" applyAlignment="1">
      <alignment vertical="center"/>
    </xf>
    <xf numFmtId="49" fontId="65" fillId="0" borderId="0" xfId="0" applyNumberFormat="1" applyFont="1" applyBorder="1" applyAlignment="1">
      <alignment vertical="center"/>
    </xf>
    <xf numFmtId="0" fontId="0" fillId="0" borderId="38" xfId="0" applyBorder="1" applyAlignment="1">
      <alignment vertical="center" shrinkToFit="1"/>
    </xf>
    <xf numFmtId="49" fontId="56" fillId="0" borderId="38" xfId="0" applyNumberFormat="1" applyFont="1" applyBorder="1" applyAlignment="1">
      <alignment vertical="center"/>
    </xf>
    <xf numFmtId="49" fontId="56" fillId="0" borderId="3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6" fillId="0" borderId="36" xfId="0" applyNumberFormat="1" applyFont="1" applyBorder="1" applyAlignment="1">
      <alignment horizontal="right" vertical="center"/>
    </xf>
    <xf numFmtId="0" fontId="59" fillId="0" borderId="38" xfId="0" applyFon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right" vertical="center"/>
    </xf>
    <xf numFmtId="49" fontId="5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56" fillId="0" borderId="0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right" vertical="center"/>
    </xf>
    <xf numFmtId="0" fontId="54" fillId="0" borderId="27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44" xfId="0" applyFon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top" textRotation="255"/>
    </xf>
    <xf numFmtId="0" fontId="0" fillId="0" borderId="46" xfId="0" applyBorder="1" applyAlignment="1">
      <alignment horizontal="center" vertical="top" textRotation="255"/>
    </xf>
    <xf numFmtId="0" fontId="0" fillId="0" borderId="0" xfId="0" applyAlignment="1">
      <alignment horizontal="center" vertical="top" wrapText="1"/>
    </xf>
    <xf numFmtId="0" fontId="64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4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49" fontId="56" fillId="0" borderId="0" xfId="0" applyNumberFormat="1" applyFont="1" applyAlignment="1">
      <alignment horizontal="right" vertical="center" shrinkToFit="1"/>
    </xf>
    <xf numFmtId="49" fontId="56" fillId="0" borderId="0" xfId="0" applyNumberFormat="1" applyFont="1" applyBorder="1" applyAlignment="1">
      <alignment horizontal="right" vertical="center" shrinkToFit="1"/>
    </xf>
    <xf numFmtId="0" fontId="54" fillId="0" borderId="32" xfId="0" applyFon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49" fontId="56" fillId="0" borderId="36" xfId="0" applyNumberFormat="1" applyFont="1" applyBorder="1" applyAlignment="1">
      <alignment horizontal="right" vertical="center"/>
    </xf>
    <xf numFmtId="49" fontId="56" fillId="0" borderId="14" xfId="0" applyNumberFormat="1" applyFont="1" applyBorder="1" applyAlignment="1">
      <alignment horizontal="left" vertical="center"/>
    </xf>
    <xf numFmtId="176" fontId="0" fillId="0" borderId="32" xfId="0" applyNumberFormat="1" applyBorder="1" applyAlignment="1">
      <alignment horizontal="center" vertical="center" shrinkToFit="1"/>
    </xf>
    <xf numFmtId="0" fontId="58" fillId="0" borderId="0" xfId="63" applyFont="1" applyAlignment="1">
      <alignment horizontal="center" vertical="center" shrinkToFit="1"/>
      <protection/>
    </xf>
    <xf numFmtId="0" fontId="9" fillId="0" borderId="0" xfId="63" applyFont="1" applyAlignment="1">
      <alignment horizontal="center"/>
      <protection/>
    </xf>
    <xf numFmtId="0" fontId="0" fillId="0" borderId="27" xfId="63" applyBorder="1" applyAlignment="1">
      <alignment horizontal="center" vertical="center"/>
      <protection/>
    </xf>
    <xf numFmtId="0" fontId="0" fillId="0" borderId="44" xfId="63" applyBorder="1" applyAlignment="1">
      <alignment horizontal="center"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25" xfId="63" applyBorder="1" applyAlignment="1">
      <alignment horizontal="center" vertical="center"/>
      <protection/>
    </xf>
    <xf numFmtId="0" fontId="0" fillId="0" borderId="26" xfId="63" applyBorder="1" applyAlignment="1">
      <alignment horizontal="center" vertical="center"/>
      <protection/>
    </xf>
    <xf numFmtId="49" fontId="0" fillId="0" borderId="27" xfId="63" applyNumberFormat="1" applyFont="1" applyBorder="1" applyAlignment="1">
      <alignment horizontal="center" vertical="center"/>
      <protection/>
    </xf>
    <xf numFmtId="49" fontId="0" fillId="0" borderId="15" xfId="63" applyNumberFormat="1" applyBorder="1" applyAlignment="1">
      <alignment horizontal="center" vertical="center"/>
      <protection/>
    </xf>
    <xf numFmtId="49" fontId="0" fillId="0" borderId="44" xfId="63" applyNumberForma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49" fontId="8" fillId="0" borderId="0" xfId="63" applyNumberFormat="1" applyFont="1" applyAlignment="1">
      <alignment horizontal="center" vertical="center"/>
      <protection/>
    </xf>
    <xf numFmtId="49" fontId="54" fillId="0" borderId="0" xfId="63" applyNumberFormat="1" applyFont="1" applyAlignment="1">
      <alignment horizontal="center" vertical="center"/>
      <protection/>
    </xf>
    <xf numFmtId="0" fontId="56" fillId="0" borderId="12" xfId="63" applyFont="1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49" fontId="0" fillId="0" borderId="44" xfId="63" applyNumberFormat="1" applyFont="1" applyBorder="1" applyAlignment="1">
      <alignment horizontal="center" vertical="center"/>
      <protection/>
    </xf>
    <xf numFmtId="0" fontId="57" fillId="0" borderId="0" xfId="63" applyFont="1" applyAlignment="1">
      <alignment horizontal="center" vertical="center"/>
      <protection/>
    </xf>
    <xf numFmtId="0" fontId="0" fillId="0" borderId="47" xfId="63" applyBorder="1" applyAlignment="1">
      <alignment horizontal="center" vertical="center"/>
      <protection/>
    </xf>
    <xf numFmtId="0" fontId="0" fillId="0" borderId="46" xfId="63" applyBorder="1" applyAlignment="1">
      <alignment horizontal="center" vertical="center"/>
      <protection/>
    </xf>
    <xf numFmtId="0" fontId="0" fillId="0" borderId="48" xfId="63" applyBorder="1" applyAlignment="1">
      <alignment horizontal="center" vertical="center"/>
      <protection/>
    </xf>
    <xf numFmtId="0" fontId="0" fillId="0" borderId="49" xfId="63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52" xfId="63" applyBorder="1" applyAlignment="1">
      <alignment horizontal="center" vertical="center"/>
      <protection/>
    </xf>
    <xf numFmtId="0" fontId="0" fillId="0" borderId="53" xfId="63" applyBorder="1" applyAlignment="1">
      <alignment horizontal="center" vertical="center"/>
      <protection/>
    </xf>
    <xf numFmtId="0" fontId="0" fillId="0" borderId="54" xfId="63" applyBorder="1" applyAlignment="1">
      <alignment horizontal="center" vertical="center"/>
      <protection/>
    </xf>
    <xf numFmtId="0" fontId="0" fillId="0" borderId="55" xfId="63" applyBorder="1" applyAlignment="1">
      <alignment horizontal="center" vertical="center"/>
      <protection/>
    </xf>
    <xf numFmtId="0" fontId="0" fillId="0" borderId="56" xfId="63" applyBorder="1" applyAlignment="1">
      <alignment horizontal="center" vertical="center"/>
      <protection/>
    </xf>
    <xf numFmtId="0" fontId="56" fillId="0" borderId="46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 shrinkToFit="1"/>
      <protection/>
    </xf>
    <xf numFmtId="0" fontId="0" fillId="0" borderId="25" xfId="63" applyBorder="1" applyAlignment="1">
      <alignment horizontal="center" vertical="center" shrinkToFit="1"/>
      <protection/>
    </xf>
    <xf numFmtId="0" fontId="54" fillId="0" borderId="0" xfId="63" applyFont="1" applyAlignment="1">
      <alignment horizontal="center" vertical="center"/>
      <protection/>
    </xf>
    <xf numFmtId="0" fontId="0" fillId="0" borderId="23" xfId="63" applyFont="1" applyBorder="1" applyAlignment="1">
      <alignment horizontal="center" vertical="center" shrinkToFit="1"/>
      <protection/>
    </xf>
    <xf numFmtId="0" fontId="0" fillId="0" borderId="24" xfId="63" applyBorder="1" applyAlignment="1">
      <alignment horizontal="center" vertical="center" shrinkToFit="1"/>
      <protection/>
    </xf>
    <xf numFmtId="0" fontId="0" fillId="0" borderId="12" xfId="63" applyBorder="1" applyAlignment="1">
      <alignment vertical="center"/>
      <protection/>
    </xf>
    <xf numFmtId="0" fontId="58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58" fillId="0" borderId="0" xfId="0" applyFont="1" applyBorder="1" applyAlignment="1">
      <alignment vertical="center" shrinkToFit="1"/>
    </xf>
    <xf numFmtId="49" fontId="65" fillId="0" borderId="36" xfId="0" applyNumberFormat="1" applyFont="1" applyBorder="1" applyAlignment="1">
      <alignment vertical="center"/>
    </xf>
    <xf numFmtId="49" fontId="56" fillId="0" borderId="35" xfId="0" applyNumberFormat="1" applyFont="1" applyBorder="1" applyAlignment="1">
      <alignment vertical="center"/>
    </xf>
    <xf numFmtId="0" fontId="61" fillId="0" borderId="32" xfId="0" applyFont="1" applyBorder="1" applyAlignment="1">
      <alignment vertical="center" shrinkToFit="1"/>
    </xf>
    <xf numFmtId="0" fontId="0" fillId="0" borderId="57" xfId="0" applyBorder="1" applyAlignment="1">
      <alignment vertical="center"/>
    </xf>
    <xf numFmtId="49" fontId="56" fillId="0" borderId="57" xfId="0" applyNumberFormat="1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49" fontId="56" fillId="0" borderId="58" xfId="0" applyNumberFormat="1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56" fillId="0" borderId="27" xfId="63" applyFont="1" applyBorder="1" applyAlignment="1">
      <alignment horizontal="center" vertical="center"/>
      <protection/>
    </xf>
    <xf numFmtId="0" fontId="56" fillId="0" borderId="15" xfId="63" applyFont="1" applyBorder="1" applyAlignment="1">
      <alignment horizontal="center" vertical="center"/>
      <protection/>
    </xf>
    <xf numFmtId="0" fontId="56" fillId="0" borderId="44" xfId="63" applyFont="1" applyBorder="1" applyAlignment="1">
      <alignment horizontal="center" vertical="center"/>
      <protection/>
    </xf>
    <xf numFmtId="0" fontId="56" fillId="0" borderId="17" xfId="63" applyFont="1" applyBorder="1" applyAlignment="1">
      <alignment horizontal="center" vertical="center"/>
      <protection/>
    </xf>
    <xf numFmtId="0" fontId="56" fillId="0" borderId="0" xfId="63" applyFont="1" applyBorder="1" applyAlignment="1">
      <alignment horizontal="center" vertical="center"/>
      <protection/>
    </xf>
    <xf numFmtId="0" fontId="56" fillId="0" borderId="16" xfId="63" applyFont="1" applyBorder="1" applyAlignment="1">
      <alignment horizontal="center" vertical="center"/>
      <protection/>
    </xf>
    <xf numFmtId="0" fontId="56" fillId="0" borderId="25" xfId="63" applyFont="1" applyBorder="1" applyAlignment="1">
      <alignment horizontal="center" vertical="center"/>
      <protection/>
    </xf>
    <xf numFmtId="0" fontId="56" fillId="0" borderId="14" xfId="63" applyFont="1" applyBorder="1" applyAlignment="1">
      <alignment horizontal="center" vertical="center"/>
      <protection/>
    </xf>
    <xf numFmtId="0" fontId="56" fillId="0" borderId="26" xfId="63" applyFont="1" applyBorder="1" applyAlignment="1">
      <alignment horizontal="center" vertical="center"/>
      <protection/>
    </xf>
    <xf numFmtId="0" fontId="56" fillId="0" borderId="27" xfId="63" applyFont="1" applyBorder="1" applyAlignment="1">
      <alignment horizontal="center" vertical="center" shrinkToFit="1"/>
      <protection/>
    </xf>
    <xf numFmtId="0" fontId="56" fillId="0" borderId="15" xfId="63" applyFont="1" applyBorder="1" applyAlignment="1">
      <alignment horizontal="center" vertical="center" shrinkToFit="1"/>
      <protection/>
    </xf>
    <xf numFmtId="0" fontId="56" fillId="0" borderId="44" xfId="63" applyFont="1" applyBorder="1" applyAlignment="1">
      <alignment horizontal="center" vertical="center" shrinkToFit="1"/>
      <protection/>
    </xf>
    <xf numFmtId="0" fontId="56" fillId="0" borderId="28" xfId="63" applyFont="1" applyBorder="1" applyAlignment="1">
      <alignment horizontal="center" vertical="center" shrinkToFit="1"/>
      <protection/>
    </xf>
    <xf numFmtId="0" fontId="56" fillId="0" borderId="23" xfId="63" applyFont="1" applyBorder="1" applyAlignment="1">
      <alignment horizontal="center" vertical="center"/>
      <protection/>
    </xf>
    <xf numFmtId="0" fontId="56" fillId="0" borderId="24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民大会参加確認" xfId="62"/>
    <cellStyle name="標準_女子_6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9525</xdr:colOff>
      <xdr:row>5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485775"/>
          <a:ext cx="12477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0</xdr:rowOff>
    </xdr:from>
    <xdr:to>
      <xdr:col>17</xdr:col>
      <xdr:colOff>9525</xdr:colOff>
      <xdr:row>14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257300" y="1000125"/>
          <a:ext cx="49911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8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0001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4" name="Line 12"/>
        <xdr:cNvSpPr>
          <a:spLocks/>
        </xdr:cNvSpPr>
      </xdr:nvSpPr>
      <xdr:spPr>
        <a:xfrm flipH="1" flipV="1">
          <a:off x="0" y="2619375"/>
          <a:ext cx="12477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17</xdr:col>
      <xdr:colOff>9525</xdr:colOff>
      <xdr:row>27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1257300" y="3133725"/>
          <a:ext cx="49911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9525</xdr:colOff>
      <xdr:row>21</xdr:row>
      <xdr:rowOff>171450</xdr:rowOff>
    </xdr:to>
    <xdr:sp>
      <xdr:nvSpPr>
        <xdr:cNvPr id="6" name="Line 12"/>
        <xdr:cNvSpPr>
          <a:spLocks/>
        </xdr:cNvSpPr>
      </xdr:nvSpPr>
      <xdr:spPr>
        <a:xfrm flipH="1" flipV="1">
          <a:off x="0" y="31337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9525</xdr:colOff>
      <xdr:row>21</xdr:row>
      <xdr:rowOff>171450</xdr:rowOff>
    </xdr:to>
    <xdr:sp>
      <xdr:nvSpPr>
        <xdr:cNvPr id="7" name="Line 12"/>
        <xdr:cNvSpPr>
          <a:spLocks/>
        </xdr:cNvSpPr>
      </xdr:nvSpPr>
      <xdr:spPr>
        <a:xfrm flipH="1" flipV="1">
          <a:off x="0" y="31337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8</xdr:row>
      <xdr:rowOff>171450</xdr:rowOff>
    </xdr:to>
    <xdr:sp>
      <xdr:nvSpPr>
        <xdr:cNvPr id="8" name="Line 12"/>
        <xdr:cNvSpPr>
          <a:spLocks/>
        </xdr:cNvSpPr>
      </xdr:nvSpPr>
      <xdr:spPr>
        <a:xfrm flipH="1" flipV="1">
          <a:off x="0" y="10001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8</xdr:row>
      <xdr:rowOff>171450</xdr:rowOff>
    </xdr:to>
    <xdr:sp>
      <xdr:nvSpPr>
        <xdr:cNvPr id="9" name="Line 12"/>
        <xdr:cNvSpPr>
          <a:spLocks/>
        </xdr:cNvSpPr>
      </xdr:nvSpPr>
      <xdr:spPr>
        <a:xfrm flipH="1" flipV="1">
          <a:off x="0" y="10001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9525</xdr:colOff>
      <xdr:row>21</xdr:row>
      <xdr:rowOff>171450</xdr:rowOff>
    </xdr:to>
    <xdr:sp>
      <xdr:nvSpPr>
        <xdr:cNvPr id="10" name="Line 12"/>
        <xdr:cNvSpPr>
          <a:spLocks/>
        </xdr:cNvSpPr>
      </xdr:nvSpPr>
      <xdr:spPr>
        <a:xfrm flipH="1" flipV="1">
          <a:off x="0" y="31337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9525</xdr:colOff>
      <xdr:row>21</xdr:row>
      <xdr:rowOff>171450</xdr:rowOff>
    </xdr:to>
    <xdr:sp>
      <xdr:nvSpPr>
        <xdr:cNvPr id="11" name="Line 12"/>
        <xdr:cNvSpPr>
          <a:spLocks/>
        </xdr:cNvSpPr>
      </xdr:nvSpPr>
      <xdr:spPr>
        <a:xfrm flipH="1" flipV="1">
          <a:off x="0" y="31337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9525</xdr:colOff>
      <xdr:row>21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0" y="31337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9525</xdr:rowOff>
    </xdr:from>
    <xdr:to>
      <xdr:col>17</xdr:col>
      <xdr:colOff>0</xdr:colOff>
      <xdr:row>53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914400" y="7419975"/>
          <a:ext cx="532447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9525</xdr:colOff>
      <xdr:row>44</xdr:row>
      <xdr:rowOff>171450</xdr:rowOff>
    </xdr:to>
    <xdr:sp>
      <xdr:nvSpPr>
        <xdr:cNvPr id="14" name="Line 12"/>
        <xdr:cNvSpPr>
          <a:spLocks/>
        </xdr:cNvSpPr>
      </xdr:nvSpPr>
      <xdr:spPr>
        <a:xfrm flipH="1" flipV="1">
          <a:off x="0" y="74104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9525</xdr:colOff>
      <xdr:row>44</xdr:row>
      <xdr:rowOff>171450</xdr:rowOff>
    </xdr:to>
    <xdr:sp>
      <xdr:nvSpPr>
        <xdr:cNvPr id="15" name="Line 12"/>
        <xdr:cNvSpPr>
          <a:spLocks/>
        </xdr:cNvSpPr>
      </xdr:nvSpPr>
      <xdr:spPr>
        <a:xfrm flipH="1" flipV="1">
          <a:off x="0" y="74104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9525</xdr:colOff>
      <xdr:row>44</xdr:row>
      <xdr:rowOff>171450</xdr:rowOff>
    </xdr:to>
    <xdr:sp>
      <xdr:nvSpPr>
        <xdr:cNvPr id="16" name="Line 12"/>
        <xdr:cNvSpPr>
          <a:spLocks/>
        </xdr:cNvSpPr>
      </xdr:nvSpPr>
      <xdr:spPr>
        <a:xfrm flipH="1" flipV="1">
          <a:off x="0" y="74104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047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1038225</xdr:colOff>
      <xdr:row>21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057275" y="1266825"/>
          <a:ext cx="517207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1038225</xdr:colOff>
      <xdr:row>7</xdr:row>
      <xdr:rowOff>9525</xdr:rowOff>
    </xdr:from>
    <xdr:to>
      <xdr:col>5</xdr:col>
      <xdr:colOff>1038225</xdr:colOff>
      <xdr:row>12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4152900" y="1276350"/>
          <a:ext cx="2076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171450</xdr:rowOff>
    </xdr:from>
    <xdr:to>
      <xdr:col>6</xdr:col>
      <xdr:colOff>9525</xdr:colOff>
      <xdr:row>15</xdr:row>
      <xdr:rowOff>161925</xdr:rowOff>
    </xdr:to>
    <xdr:sp>
      <xdr:nvSpPr>
        <xdr:cNvPr id="5" name="Line 12"/>
        <xdr:cNvSpPr>
          <a:spLocks/>
        </xdr:cNvSpPr>
      </xdr:nvSpPr>
      <xdr:spPr>
        <a:xfrm flipH="1" flipV="1">
          <a:off x="3133725" y="1266825"/>
          <a:ext cx="31051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1038225</xdr:colOff>
      <xdr:row>21</xdr:row>
      <xdr:rowOff>161925</xdr:rowOff>
    </xdr:to>
    <xdr:sp>
      <xdr:nvSpPr>
        <xdr:cNvPr id="6" name="Line 12"/>
        <xdr:cNvSpPr>
          <a:spLocks/>
        </xdr:cNvSpPr>
      </xdr:nvSpPr>
      <xdr:spPr>
        <a:xfrm flipH="1" flipV="1">
          <a:off x="1038225" y="2295525"/>
          <a:ext cx="31146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9525</xdr:colOff>
      <xdr:row>21</xdr:row>
      <xdr:rowOff>161925</xdr:rowOff>
    </xdr:to>
    <xdr:sp>
      <xdr:nvSpPr>
        <xdr:cNvPr id="7" name="Line 12"/>
        <xdr:cNvSpPr>
          <a:spLocks/>
        </xdr:cNvSpPr>
      </xdr:nvSpPr>
      <xdr:spPr>
        <a:xfrm flipH="1" flipV="1">
          <a:off x="1038225" y="2809875"/>
          <a:ext cx="20859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D11" sqref="D11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15.625" style="1" customWidth="1"/>
    <col min="5" max="5" width="2.875" style="1" customWidth="1"/>
    <col min="6" max="6" width="15.625" style="1" customWidth="1"/>
    <col min="7" max="7" width="2.875" style="1" customWidth="1"/>
    <col min="8" max="8" width="15.625" style="1" customWidth="1"/>
    <col min="9" max="9" width="2.875" style="1" customWidth="1"/>
    <col min="10" max="10" width="15.625" style="1" customWidth="1"/>
    <col min="12" max="15" width="15.625" style="0" customWidth="1"/>
  </cols>
  <sheetData>
    <row r="1" spans="1:15" s="2" customFormat="1" ht="30" customHeight="1" thickBot="1">
      <c r="A1" s="157" t="s">
        <v>120</v>
      </c>
      <c r="B1" s="158"/>
      <c r="C1" s="159" t="s">
        <v>121</v>
      </c>
      <c r="D1" s="158"/>
      <c r="E1" s="155" t="s">
        <v>98</v>
      </c>
      <c r="F1" s="155"/>
      <c r="G1" s="155" t="s">
        <v>19</v>
      </c>
      <c r="H1" s="155"/>
      <c r="I1" s="155" t="s">
        <v>20</v>
      </c>
      <c r="J1" s="156"/>
      <c r="L1" s="14" t="s">
        <v>18</v>
      </c>
      <c r="M1" s="14" t="s">
        <v>37</v>
      </c>
      <c r="N1" s="14" t="s">
        <v>38</v>
      </c>
      <c r="O1" s="14" t="s">
        <v>20</v>
      </c>
    </row>
    <row r="2" spans="1:15" s="3" customFormat="1" ht="30" customHeight="1" thickTop="1">
      <c r="A2" s="31">
        <v>1</v>
      </c>
      <c r="B2" s="29" t="s">
        <v>133</v>
      </c>
      <c r="C2" s="28">
        <v>1</v>
      </c>
      <c r="D2" s="29" t="s">
        <v>141</v>
      </c>
      <c r="E2" s="28">
        <v>1</v>
      </c>
      <c r="F2" s="33" t="s">
        <v>132</v>
      </c>
      <c r="G2" s="30">
        <v>1</v>
      </c>
      <c r="H2" s="29" t="s">
        <v>131</v>
      </c>
      <c r="I2" s="30">
        <v>1</v>
      </c>
      <c r="J2" s="34" t="s">
        <v>29</v>
      </c>
      <c r="L2" s="12" t="s">
        <v>5</v>
      </c>
      <c r="M2" s="12" t="s">
        <v>0</v>
      </c>
      <c r="N2" s="13" t="s">
        <v>65</v>
      </c>
      <c r="O2" s="13" t="s">
        <v>65</v>
      </c>
    </row>
    <row r="3" spans="1:15" s="3" customFormat="1" ht="30" customHeight="1">
      <c r="A3" s="5">
        <v>2</v>
      </c>
      <c r="B3" s="6" t="s">
        <v>10</v>
      </c>
      <c r="C3" s="7">
        <v>2</v>
      </c>
      <c r="D3" s="6" t="s">
        <v>150</v>
      </c>
      <c r="E3" s="7">
        <v>2</v>
      </c>
      <c r="F3" s="6" t="s">
        <v>134</v>
      </c>
      <c r="G3" s="24">
        <v>2</v>
      </c>
      <c r="H3" s="25" t="s">
        <v>30</v>
      </c>
      <c r="I3" s="24">
        <v>2</v>
      </c>
      <c r="J3" s="15" t="s">
        <v>30</v>
      </c>
      <c r="L3" s="12" t="s">
        <v>0</v>
      </c>
      <c r="M3" s="12" t="s">
        <v>66</v>
      </c>
      <c r="N3" s="12" t="s">
        <v>22</v>
      </c>
      <c r="O3" s="12" t="s">
        <v>67</v>
      </c>
    </row>
    <row r="4" spans="1:15" s="3" customFormat="1" ht="30" customHeight="1">
      <c r="A4" s="5">
        <v>3</v>
      </c>
      <c r="B4" s="6" t="s">
        <v>52</v>
      </c>
      <c r="C4" s="7">
        <v>3</v>
      </c>
      <c r="D4" s="6" t="s">
        <v>33</v>
      </c>
      <c r="E4" s="7">
        <v>3</v>
      </c>
      <c r="F4" s="6" t="s">
        <v>79</v>
      </c>
      <c r="G4" s="24">
        <v>3</v>
      </c>
      <c r="H4" s="25" t="s">
        <v>82</v>
      </c>
      <c r="I4" s="24">
        <v>3</v>
      </c>
      <c r="J4" s="15" t="s">
        <v>81</v>
      </c>
      <c r="L4" s="12" t="s">
        <v>15</v>
      </c>
      <c r="M4" s="12" t="s">
        <v>68</v>
      </c>
      <c r="N4" s="3" t="s">
        <v>69</v>
      </c>
      <c r="O4" s="3" t="s">
        <v>70</v>
      </c>
    </row>
    <row r="5" spans="1:15" s="3" customFormat="1" ht="30" customHeight="1">
      <c r="A5" s="5">
        <v>4</v>
      </c>
      <c r="B5" s="6" t="s">
        <v>57</v>
      </c>
      <c r="C5" s="7">
        <v>4</v>
      </c>
      <c r="D5" s="6" t="s">
        <v>140</v>
      </c>
      <c r="E5" s="7">
        <v>4</v>
      </c>
      <c r="F5" s="6" t="s">
        <v>136</v>
      </c>
      <c r="G5" s="24">
        <v>4</v>
      </c>
      <c r="H5" s="6" t="s">
        <v>53</v>
      </c>
      <c r="I5" s="24">
        <v>4</v>
      </c>
      <c r="J5" s="15" t="s">
        <v>110</v>
      </c>
      <c r="L5" s="12" t="s">
        <v>14</v>
      </c>
      <c r="M5" s="12" t="s">
        <v>89</v>
      </c>
      <c r="N5" s="3" t="s">
        <v>44</v>
      </c>
      <c r="O5" s="3" t="s">
        <v>75</v>
      </c>
    </row>
    <row r="6" spans="1:15" s="3" customFormat="1" ht="30" customHeight="1">
      <c r="A6" s="5">
        <v>5</v>
      </c>
      <c r="B6" s="6" t="s">
        <v>111</v>
      </c>
      <c r="C6" s="7">
        <v>5</v>
      </c>
      <c r="D6" s="6" t="s">
        <v>139</v>
      </c>
      <c r="E6" s="7">
        <v>5</v>
      </c>
      <c r="F6" s="6" t="s">
        <v>29</v>
      </c>
      <c r="G6" s="24">
        <v>5</v>
      </c>
      <c r="H6" s="6" t="s">
        <v>22</v>
      </c>
      <c r="I6" s="24">
        <v>5</v>
      </c>
      <c r="J6" s="35" t="s">
        <v>7</v>
      </c>
      <c r="L6" s="12" t="s">
        <v>8</v>
      </c>
      <c r="M6" s="12" t="s">
        <v>79</v>
      </c>
      <c r="N6" s="12" t="s">
        <v>80</v>
      </c>
      <c r="O6" s="3" t="s">
        <v>81</v>
      </c>
    </row>
    <row r="7" spans="1:15" s="3" customFormat="1" ht="30" customHeight="1">
      <c r="A7" s="5">
        <v>6</v>
      </c>
      <c r="B7" s="6" t="s">
        <v>5</v>
      </c>
      <c r="C7" s="7">
        <v>6</v>
      </c>
      <c r="D7" s="22" t="s">
        <v>138</v>
      </c>
      <c r="E7" s="7">
        <v>6</v>
      </c>
      <c r="F7" s="6" t="s">
        <v>135</v>
      </c>
      <c r="G7" s="24">
        <v>6</v>
      </c>
      <c r="H7" s="6" t="s">
        <v>34</v>
      </c>
      <c r="I7" s="24"/>
      <c r="J7" s="15"/>
      <c r="L7" s="13" t="s">
        <v>9</v>
      </c>
      <c r="M7" s="13" t="s">
        <v>29</v>
      </c>
      <c r="N7" s="3" t="s">
        <v>82</v>
      </c>
      <c r="O7" s="3" t="s">
        <v>110</v>
      </c>
    </row>
    <row r="8" spans="1:14" s="3" customFormat="1" ht="30" customHeight="1">
      <c r="A8" s="5">
        <v>7</v>
      </c>
      <c r="B8" s="6" t="s">
        <v>137</v>
      </c>
      <c r="C8" s="7">
        <v>7</v>
      </c>
      <c r="D8" s="22" t="s">
        <v>21</v>
      </c>
      <c r="E8" s="7">
        <v>7</v>
      </c>
      <c r="F8" s="6" t="s">
        <v>68</v>
      </c>
      <c r="G8" s="24">
        <v>7</v>
      </c>
      <c r="H8" s="6" t="s">
        <v>84</v>
      </c>
      <c r="I8" s="7"/>
      <c r="J8" s="4"/>
      <c r="L8" s="12" t="s">
        <v>17</v>
      </c>
      <c r="M8" s="12" t="s">
        <v>83</v>
      </c>
      <c r="N8" s="3" t="s">
        <v>84</v>
      </c>
    </row>
    <row r="9" spans="1:14" s="3" customFormat="1" ht="30" customHeight="1">
      <c r="A9" s="5">
        <v>8</v>
      </c>
      <c r="B9" s="6" t="s">
        <v>124</v>
      </c>
      <c r="C9" s="7">
        <v>8</v>
      </c>
      <c r="D9" s="6" t="s">
        <v>17</v>
      </c>
      <c r="E9" s="7">
        <v>8</v>
      </c>
      <c r="F9" s="6" t="s">
        <v>126</v>
      </c>
      <c r="G9" s="24">
        <v>8</v>
      </c>
      <c r="H9" s="6" t="s">
        <v>80</v>
      </c>
      <c r="I9" s="7"/>
      <c r="J9" s="15"/>
      <c r="L9" s="12" t="s">
        <v>11</v>
      </c>
      <c r="M9" s="13" t="s">
        <v>85</v>
      </c>
      <c r="N9" s="3" t="s">
        <v>109</v>
      </c>
    </row>
    <row r="10" spans="1:14" s="3" customFormat="1" ht="30" customHeight="1">
      <c r="A10" s="5">
        <v>9</v>
      </c>
      <c r="B10" s="6" t="s">
        <v>89</v>
      </c>
      <c r="C10" s="7">
        <v>9</v>
      </c>
      <c r="D10" s="6" t="s">
        <v>122</v>
      </c>
      <c r="E10" s="24">
        <v>9</v>
      </c>
      <c r="F10" s="22" t="s">
        <v>89</v>
      </c>
      <c r="G10" s="7">
        <v>9</v>
      </c>
      <c r="H10" s="25" t="s">
        <v>44</v>
      </c>
      <c r="I10" s="7"/>
      <c r="J10" s="15"/>
      <c r="L10" s="12" t="s">
        <v>89</v>
      </c>
      <c r="M10" s="12" t="s">
        <v>93</v>
      </c>
      <c r="N10" s="12" t="s">
        <v>30</v>
      </c>
    </row>
    <row r="11" spans="1:14" s="3" customFormat="1" ht="30" customHeight="1" thickBot="1">
      <c r="A11" s="32">
        <v>10</v>
      </c>
      <c r="B11" s="8"/>
      <c r="C11" s="9">
        <v>10</v>
      </c>
      <c r="D11" s="8"/>
      <c r="E11" s="9">
        <v>10</v>
      </c>
      <c r="F11" s="8"/>
      <c r="G11" s="9">
        <v>10</v>
      </c>
      <c r="H11" s="8" t="s">
        <v>14</v>
      </c>
      <c r="I11" s="9"/>
      <c r="J11" s="23"/>
      <c r="L11" s="12" t="s">
        <v>10</v>
      </c>
      <c r="M11" s="3" t="s">
        <v>86</v>
      </c>
      <c r="N11" s="12" t="s">
        <v>14</v>
      </c>
    </row>
    <row r="12" spans="1:14" s="3" customFormat="1" ht="30" customHeight="1">
      <c r="A12" s="19"/>
      <c r="B12" s="12"/>
      <c r="C12" s="19"/>
      <c r="D12" s="12"/>
      <c r="E12" s="19"/>
      <c r="F12" s="12"/>
      <c r="G12" s="19"/>
      <c r="H12" s="12"/>
      <c r="I12" s="19"/>
      <c r="J12" s="12"/>
      <c r="L12" s="12" t="s">
        <v>54</v>
      </c>
      <c r="M12" s="3" t="s">
        <v>87</v>
      </c>
      <c r="N12" s="3" t="s">
        <v>34</v>
      </c>
    </row>
    <row r="13" spans="12:14" ht="30" customHeight="1">
      <c r="L13" s="12" t="s">
        <v>1</v>
      </c>
      <c r="M13" s="12" t="s">
        <v>88</v>
      </c>
      <c r="N13" s="3" t="s">
        <v>131</v>
      </c>
    </row>
    <row r="14" spans="12:14" ht="30" customHeight="1">
      <c r="L14" s="12" t="s">
        <v>16</v>
      </c>
      <c r="M14" s="12" t="s">
        <v>126</v>
      </c>
      <c r="N14" s="3" t="s">
        <v>53</v>
      </c>
    </row>
    <row r="15" spans="12:13" ht="30" customHeight="1">
      <c r="L15" s="12" t="s">
        <v>4</v>
      </c>
      <c r="M15" s="12" t="s">
        <v>132</v>
      </c>
    </row>
    <row r="16" spans="12:13" ht="30" customHeight="1">
      <c r="L16" s="12" t="s">
        <v>21</v>
      </c>
      <c r="M16" s="12" t="s">
        <v>135</v>
      </c>
    </row>
    <row r="17" spans="12:13" ht="30" customHeight="1">
      <c r="L17" s="12" t="s">
        <v>6</v>
      </c>
      <c r="M17" s="12" t="s">
        <v>136</v>
      </c>
    </row>
    <row r="18" ht="30" customHeight="1">
      <c r="L18" s="13" t="s">
        <v>23</v>
      </c>
    </row>
    <row r="19" ht="30" customHeight="1">
      <c r="L19" s="12" t="s">
        <v>24</v>
      </c>
    </row>
    <row r="20" ht="30" customHeight="1">
      <c r="L20" s="12" t="s">
        <v>2</v>
      </c>
    </row>
    <row r="21" ht="30" customHeight="1">
      <c r="L21" s="12" t="s">
        <v>25</v>
      </c>
    </row>
    <row r="22" ht="30" customHeight="1">
      <c r="L22" s="12" t="s">
        <v>26</v>
      </c>
    </row>
    <row r="23" ht="30" customHeight="1">
      <c r="L23" s="12" t="s">
        <v>92</v>
      </c>
    </row>
    <row r="24" ht="30" customHeight="1">
      <c r="L24" s="12" t="s">
        <v>94</v>
      </c>
    </row>
    <row r="25" ht="30" customHeight="1">
      <c r="L25" s="13" t="s">
        <v>7</v>
      </c>
    </row>
    <row r="26" ht="30" customHeight="1">
      <c r="L26" s="13" t="s">
        <v>28</v>
      </c>
    </row>
    <row r="27" ht="30" customHeight="1">
      <c r="L27" s="12" t="s">
        <v>31</v>
      </c>
    </row>
    <row r="28" ht="30" customHeight="1">
      <c r="L28" s="12" t="s">
        <v>32</v>
      </c>
    </row>
    <row r="29" ht="30" customHeight="1">
      <c r="L29" s="12" t="s">
        <v>27</v>
      </c>
    </row>
    <row r="30" ht="30" customHeight="1">
      <c r="L30" s="12" t="s">
        <v>33</v>
      </c>
    </row>
    <row r="31" ht="30" customHeight="1">
      <c r="L31" s="12" t="s">
        <v>30</v>
      </c>
    </row>
    <row r="32" ht="30" customHeight="1">
      <c r="L32" s="12" t="s">
        <v>34</v>
      </c>
    </row>
    <row r="33" ht="30" customHeight="1">
      <c r="L33" s="12" t="s">
        <v>35</v>
      </c>
    </row>
    <row r="34" ht="30" customHeight="1">
      <c r="L34" s="12" t="s">
        <v>36</v>
      </c>
    </row>
    <row r="35" ht="30" customHeight="1">
      <c r="L35" s="12" t="s">
        <v>47</v>
      </c>
    </row>
    <row r="36" ht="30" customHeight="1">
      <c r="L36" s="12" t="s">
        <v>45</v>
      </c>
    </row>
    <row r="37" ht="30" customHeight="1">
      <c r="L37" s="12" t="s">
        <v>46</v>
      </c>
    </row>
    <row r="38" ht="30" customHeight="1">
      <c r="L38" s="12" t="s">
        <v>48</v>
      </c>
    </row>
    <row r="39" ht="30" customHeight="1">
      <c r="L39" s="12" t="s">
        <v>50</v>
      </c>
    </row>
    <row r="40" ht="30" customHeight="1">
      <c r="L40" s="12" t="s">
        <v>51</v>
      </c>
    </row>
    <row r="41" ht="30" customHeight="1">
      <c r="L41" s="12" t="s">
        <v>49</v>
      </c>
    </row>
    <row r="42" ht="30" customHeight="1">
      <c r="L42" s="12" t="s">
        <v>52</v>
      </c>
    </row>
    <row r="43" ht="30" customHeight="1">
      <c r="L43" s="12" t="s">
        <v>53</v>
      </c>
    </row>
    <row r="44" ht="30" customHeight="1">
      <c r="L44" s="12" t="s">
        <v>57</v>
      </c>
    </row>
    <row r="45" ht="30" customHeight="1">
      <c r="L45" s="3" t="s">
        <v>55</v>
      </c>
    </row>
    <row r="46" ht="30" customHeight="1">
      <c r="L46" s="3" t="s">
        <v>56</v>
      </c>
    </row>
    <row r="47" ht="30" customHeight="1">
      <c r="L47" s="12" t="s">
        <v>58</v>
      </c>
    </row>
    <row r="48" spans="7:12" ht="30" customHeight="1">
      <c r="G48"/>
      <c r="H48" s="12"/>
      <c r="I48"/>
      <c r="J48"/>
      <c r="L48" s="12" t="s">
        <v>59</v>
      </c>
    </row>
    <row r="49" spans="7:12" ht="30" customHeight="1">
      <c r="G49"/>
      <c r="H49" s="12"/>
      <c r="I49"/>
      <c r="J49"/>
      <c r="L49" s="12" t="s">
        <v>60</v>
      </c>
    </row>
    <row r="50" spans="7:12" ht="30" customHeight="1">
      <c r="G50"/>
      <c r="H50" s="12"/>
      <c r="I50"/>
      <c r="J50"/>
      <c r="L50" s="12" t="s">
        <v>61</v>
      </c>
    </row>
    <row r="51" spans="7:12" ht="30" customHeight="1">
      <c r="G51"/>
      <c r="H51" s="12"/>
      <c r="I51"/>
      <c r="J51"/>
      <c r="L51" s="12" t="s">
        <v>62</v>
      </c>
    </row>
    <row r="52" spans="7:12" ht="30" customHeight="1">
      <c r="G52"/>
      <c r="H52" s="12"/>
      <c r="I52"/>
      <c r="J52"/>
      <c r="L52" s="12" t="s">
        <v>63</v>
      </c>
    </row>
    <row r="53" spans="7:12" ht="30" customHeight="1">
      <c r="G53"/>
      <c r="H53" s="12"/>
      <c r="I53"/>
      <c r="J53"/>
      <c r="L53" s="12" t="s">
        <v>64</v>
      </c>
    </row>
    <row r="54" spans="7:12" ht="30" customHeight="1">
      <c r="G54"/>
      <c r="H54" s="12"/>
      <c r="I54"/>
      <c r="J54"/>
      <c r="L54" s="12" t="s">
        <v>71</v>
      </c>
    </row>
    <row r="55" spans="7:12" ht="30" customHeight="1">
      <c r="G55"/>
      <c r="H55" s="12"/>
      <c r="I55"/>
      <c r="J55"/>
      <c r="L55" s="12" t="s">
        <v>72</v>
      </c>
    </row>
    <row r="56" spans="7:12" ht="30" customHeight="1">
      <c r="G56"/>
      <c r="H56" s="12"/>
      <c r="I56"/>
      <c r="J56"/>
      <c r="L56" s="12" t="s">
        <v>73</v>
      </c>
    </row>
    <row r="57" spans="7:12" ht="30" customHeight="1">
      <c r="G57"/>
      <c r="H57" s="12"/>
      <c r="I57"/>
      <c r="J57"/>
      <c r="L57" s="12" t="s">
        <v>74</v>
      </c>
    </row>
    <row r="58" spans="7:12" ht="30" customHeight="1">
      <c r="G58"/>
      <c r="H58" s="12"/>
      <c r="I58"/>
      <c r="J58"/>
      <c r="L58" s="12" t="s">
        <v>76</v>
      </c>
    </row>
    <row r="59" spans="7:12" ht="30" customHeight="1">
      <c r="G59"/>
      <c r="H59" s="12"/>
      <c r="I59"/>
      <c r="J59"/>
      <c r="L59" s="12" t="s">
        <v>77</v>
      </c>
    </row>
    <row r="60" spans="7:12" ht="30" customHeight="1">
      <c r="G60"/>
      <c r="H60" s="12"/>
      <c r="I60"/>
      <c r="J60"/>
      <c r="L60" s="12" t="s">
        <v>95</v>
      </c>
    </row>
    <row r="61" spans="7:12" ht="30" customHeight="1">
      <c r="G61"/>
      <c r="H61" s="12"/>
      <c r="I61"/>
      <c r="J61"/>
      <c r="L61" s="12" t="s">
        <v>78</v>
      </c>
    </row>
    <row r="62" spans="7:12" ht="30" customHeight="1">
      <c r="G62"/>
      <c r="H62" s="12"/>
      <c r="I62"/>
      <c r="J62"/>
      <c r="L62" s="12" t="s">
        <v>90</v>
      </c>
    </row>
    <row r="63" spans="7:12" ht="30" customHeight="1">
      <c r="G63"/>
      <c r="H63" s="12"/>
      <c r="I63"/>
      <c r="J63"/>
      <c r="L63" s="12" t="s">
        <v>91</v>
      </c>
    </row>
    <row r="64" spans="7:12" ht="30" customHeight="1">
      <c r="G64"/>
      <c r="H64" s="12"/>
      <c r="I64"/>
      <c r="J64"/>
      <c r="L64" s="12" t="s">
        <v>97</v>
      </c>
    </row>
    <row r="65" spans="7:12" ht="30" customHeight="1">
      <c r="G65"/>
      <c r="H65" s="12"/>
      <c r="I65"/>
      <c r="J65"/>
      <c r="L65" s="12" t="s">
        <v>96</v>
      </c>
    </row>
    <row r="66" spans="7:12" ht="30" customHeight="1">
      <c r="G66"/>
      <c r="H66" s="12"/>
      <c r="I66"/>
      <c r="J66"/>
      <c r="L66" s="12" t="s">
        <v>99</v>
      </c>
    </row>
    <row r="67" spans="7:12" ht="30" customHeight="1">
      <c r="G67"/>
      <c r="H67" s="12"/>
      <c r="I67"/>
      <c r="J67"/>
      <c r="L67" s="12" t="s">
        <v>112</v>
      </c>
    </row>
    <row r="68" spans="7:12" ht="30" customHeight="1">
      <c r="G68"/>
      <c r="H68" s="12"/>
      <c r="I68"/>
      <c r="J68"/>
      <c r="L68" s="12" t="s">
        <v>111</v>
      </c>
    </row>
    <row r="69" spans="7:12" ht="30" customHeight="1">
      <c r="G69"/>
      <c r="H69" s="12"/>
      <c r="I69"/>
      <c r="J69"/>
      <c r="L69" s="12" t="s">
        <v>122</v>
      </c>
    </row>
    <row r="70" spans="7:12" ht="30" customHeight="1">
      <c r="G70"/>
      <c r="H70" s="12"/>
      <c r="I70"/>
      <c r="J70"/>
      <c r="L70" s="12" t="s">
        <v>123</v>
      </c>
    </row>
    <row r="71" spans="7:12" ht="30" customHeight="1">
      <c r="G71"/>
      <c r="H71" s="12"/>
      <c r="I71"/>
      <c r="J71"/>
      <c r="L71" s="12" t="s">
        <v>124</v>
      </c>
    </row>
    <row r="72" spans="7:12" ht="30" customHeight="1">
      <c r="G72"/>
      <c r="H72" s="12"/>
      <c r="I72"/>
      <c r="J72"/>
      <c r="L72" s="12" t="s">
        <v>125</v>
      </c>
    </row>
    <row r="73" spans="7:12" ht="30" customHeight="1">
      <c r="G73"/>
      <c r="H73" s="12"/>
      <c r="I73"/>
      <c r="J73"/>
      <c r="L73" s="12" t="s">
        <v>127</v>
      </c>
    </row>
    <row r="74" spans="7:12" ht="30" customHeight="1">
      <c r="G74"/>
      <c r="H74" s="12"/>
      <c r="I74"/>
      <c r="J74"/>
      <c r="L74" s="12" t="s">
        <v>140</v>
      </c>
    </row>
    <row r="75" spans="7:12" ht="30" customHeight="1">
      <c r="G75"/>
      <c r="H75" s="12"/>
      <c r="I75"/>
      <c r="J75"/>
      <c r="L75" s="12" t="s">
        <v>139</v>
      </c>
    </row>
    <row r="76" spans="7:12" ht="30" customHeight="1">
      <c r="G76"/>
      <c r="H76" s="12"/>
      <c r="I76"/>
      <c r="J76"/>
      <c r="L76" s="13" t="s">
        <v>138</v>
      </c>
    </row>
  </sheetData>
  <sheetProtection/>
  <mergeCells count="5">
    <mergeCell ref="I1:J1"/>
    <mergeCell ref="E1:F1"/>
    <mergeCell ref="G1:H1"/>
    <mergeCell ref="A1:B1"/>
    <mergeCell ref="C1:D1"/>
  </mergeCells>
  <dataValidations count="1">
    <dataValidation allowBlank="1" showInputMessage="1" showErrorMessage="1" imeMode="on" sqref="A1:A76 E1:IV76 C1 B2:D76"/>
  </dataValidations>
  <printOptions horizontalCentered="1" verticalCentered="1"/>
  <pageMargins left="0.6299212598425197" right="0.6299212598425197" top="0.7480314960629921" bottom="0.5511811023622047" header="0.31496062992125984" footer="0.31496062992125984"/>
  <pageSetup horizontalDpi="600" verticalDpi="600" orientation="landscape" paperSize="9" scale="135" r:id="rId1"/>
  <headerFooter alignWithMargins="0">
    <oddHeader>&amp;C&amp;12令和５年度　一宮市秋季市民バスケットボール大会　参加チーム&amp;KFF0000（抽選順）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tabSelected="1" zoomScalePageLayoutView="0" workbookViewId="0" topLeftCell="A1">
      <selection activeCell="BE20" sqref="BE20"/>
    </sheetView>
  </sheetViews>
  <sheetFormatPr defaultColWidth="9.00390625" defaultRowHeight="13.5"/>
  <cols>
    <col min="1" max="62" width="1.875" style="0" customWidth="1"/>
  </cols>
  <sheetData>
    <row r="1" spans="25:30" s="3" customFormat="1" ht="13.5">
      <c r="Y1" s="168" t="s">
        <v>143</v>
      </c>
      <c r="Z1" s="168"/>
      <c r="AA1" s="168"/>
      <c r="AB1" s="168"/>
      <c r="AC1" s="168"/>
      <c r="AD1" s="168"/>
    </row>
    <row r="2" spans="11:62" s="3" customFormat="1" ht="14.25" thickBot="1">
      <c r="K2" s="160" t="s">
        <v>219</v>
      </c>
      <c r="L2" s="160"/>
      <c r="M2" s="152"/>
      <c r="N2" s="126"/>
      <c r="O2" s="126"/>
      <c r="P2" s="126"/>
      <c r="Q2" s="145"/>
      <c r="R2" s="253"/>
      <c r="S2" s="253"/>
      <c r="T2" s="126"/>
      <c r="U2" s="126"/>
      <c r="V2" s="126"/>
      <c r="W2" s="126"/>
      <c r="X2" s="126"/>
      <c r="Y2" s="126"/>
      <c r="Z2" s="126"/>
      <c r="AA2" s="13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71"/>
      <c r="AQ2" s="161" t="s">
        <v>218</v>
      </c>
      <c r="AR2" s="161"/>
      <c r="AS2" s="48"/>
      <c r="BA2" s="10"/>
      <c r="BC2" s="72"/>
      <c r="BD2" s="72"/>
      <c r="BE2" s="72"/>
      <c r="BF2" s="72"/>
      <c r="BG2" s="72"/>
      <c r="BH2" s="72"/>
      <c r="BI2" s="72"/>
      <c r="BJ2" s="72"/>
    </row>
    <row r="3" spans="12:62" s="3" customFormat="1" ht="14.25" thickTop="1">
      <c r="L3" s="95"/>
      <c r="M3" s="119"/>
      <c r="N3" s="95"/>
      <c r="O3" s="95"/>
      <c r="P3" s="95"/>
      <c r="Q3" s="95"/>
      <c r="R3" s="95"/>
      <c r="S3" s="95"/>
      <c r="T3" s="95"/>
      <c r="U3" s="95"/>
      <c r="V3" s="95"/>
      <c r="W3" s="95"/>
      <c r="X3" s="188" t="s">
        <v>146</v>
      </c>
      <c r="Y3" s="188"/>
      <c r="Z3" s="188"/>
      <c r="AA3" s="188"/>
      <c r="AB3" s="171"/>
      <c r="AC3" s="171"/>
      <c r="AD3" s="171"/>
      <c r="AE3" s="171"/>
      <c r="AF3" s="73"/>
      <c r="AG3" s="45"/>
      <c r="AH3" s="37"/>
      <c r="AI3" s="37"/>
      <c r="AJ3" s="37"/>
      <c r="AK3" s="37"/>
      <c r="AL3" s="37"/>
      <c r="AM3" s="37"/>
      <c r="AN3" s="37"/>
      <c r="AO3" s="37"/>
      <c r="AP3" s="37"/>
      <c r="AQ3" s="119"/>
      <c r="AR3" s="95"/>
      <c r="AS3" s="95"/>
      <c r="AT3" s="95"/>
      <c r="AU3" s="95"/>
      <c r="AV3" s="95"/>
      <c r="BB3" s="59"/>
      <c r="BC3" s="59"/>
      <c r="BD3" s="59"/>
      <c r="BE3" s="59"/>
      <c r="BF3" s="59"/>
      <c r="BG3" s="59"/>
      <c r="BH3" s="59"/>
      <c r="BI3" s="59"/>
      <c r="BJ3" s="59"/>
    </row>
    <row r="4" spans="5:62" s="3" customFormat="1" ht="14.25" thickBot="1">
      <c r="E4" s="160" t="s">
        <v>215</v>
      </c>
      <c r="F4" s="160"/>
      <c r="L4" s="95"/>
      <c r="M4" s="125"/>
      <c r="N4" s="126"/>
      <c r="O4" s="126"/>
      <c r="P4" s="126"/>
      <c r="Q4" s="126"/>
      <c r="R4" s="126"/>
      <c r="S4" s="126"/>
      <c r="T4" s="161" t="s">
        <v>209</v>
      </c>
      <c r="U4" s="161"/>
      <c r="X4" s="162" t="s">
        <v>163</v>
      </c>
      <c r="Y4" s="162"/>
      <c r="Z4" s="162"/>
      <c r="AA4" s="162"/>
      <c r="AB4" s="162"/>
      <c r="AC4" s="162"/>
      <c r="AD4" s="162"/>
      <c r="AE4" s="162"/>
      <c r="AF4" s="44"/>
      <c r="AG4" s="44"/>
      <c r="AH4" s="44"/>
      <c r="AI4" s="160" t="s">
        <v>216</v>
      </c>
      <c r="AJ4" s="160"/>
      <c r="AP4" s="95"/>
      <c r="AQ4" s="125"/>
      <c r="AR4" s="126"/>
      <c r="AS4" s="126"/>
      <c r="AT4" s="126"/>
      <c r="AU4" s="126"/>
      <c r="AV4" s="126"/>
      <c r="AW4" s="161" t="s">
        <v>217</v>
      </c>
      <c r="AX4" s="161"/>
      <c r="AY4" s="161"/>
      <c r="BA4" s="189" t="s">
        <v>162</v>
      </c>
      <c r="BB4" s="189"/>
      <c r="BC4" s="189"/>
      <c r="BD4" s="189"/>
      <c r="BE4" s="189"/>
      <c r="BF4" s="189"/>
      <c r="BG4" s="189"/>
      <c r="BH4" s="189"/>
      <c r="BI4" s="189"/>
      <c r="BJ4" s="189"/>
    </row>
    <row r="5" spans="6:62" s="3" customFormat="1" ht="14.25" thickTop="1">
      <c r="F5" s="95"/>
      <c r="G5" s="117"/>
      <c r="H5" s="37"/>
      <c r="I5" s="171" t="s">
        <v>146</v>
      </c>
      <c r="J5" s="171"/>
      <c r="K5" s="171"/>
      <c r="L5" s="171"/>
      <c r="M5" s="188"/>
      <c r="N5" s="188"/>
      <c r="O5" s="188"/>
      <c r="P5" s="188"/>
      <c r="Q5" s="252"/>
      <c r="R5" s="95"/>
      <c r="S5" s="120"/>
      <c r="T5" s="54"/>
      <c r="U5" s="54"/>
      <c r="V5" s="54"/>
      <c r="X5" s="162" t="s">
        <v>176</v>
      </c>
      <c r="Y5" s="162"/>
      <c r="Z5" s="162"/>
      <c r="AA5" s="162"/>
      <c r="AB5" s="162"/>
      <c r="AC5" s="162"/>
      <c r="AD5" s="162"/>
      <c r="AE5" s="162"/>
      <c r="AK5" s="117"/>
      <c r="AL5" s="37"/>
      <c r="AM5" s="171" t="s">
        <v>146</v>
      </c>
      <c r="AN5" s="171"/>
      <c r="AO5" s="171"/>
      <c r="AP5" s="171"/>
      <c r="AQ5" s="188"/>
      <c r="AR5" s="188"/>
      <c r="AS5" s="188"/>
      <c r="AT5" s="188"/>
      <c r="AU5" s="95"/>
      <c r="AV5" s="129"/>
      <c r="AW5" s="95"/>
      <c r="BA5" s="179" t="s">
        <v>152</v>
      </c>
      <c r="BB5" s="179"/>
      <c r="BC5" s="179"/>
      <c r="BD5" s="179"/>
      <c r="BE5" s="179"/>
      <c r="BF5" s="179"/>
      <c r="BG5" s="179"/>
      <c r="BH5" s="179"/>
      <c r="BI5" s="179"/>
      <c r="BJ5" s="179"/>
    </row>
    <row r="6" spans="6:62" s="3" customFormat="1" ht="13.5">
      <c r="F6" s="95"/>
      <c r="G6" s="119"/>
      <c r="H6" s="98"/>
      <c r="I6" s="167" t="s">
        <v>163</v>
      </c>
      <c r="J6" s="167"/>
      <c r="K6" s="167"/>
      <c r="L6" s="167"/>
      <c r="M6" s="167"/>
      <c r="N6" s="167"/>
      <c r="O6" s="167"/>
      <c r="P6" s="167"/>
      <c r="Q6" s="99"/>
      <c r="R6" s="95"/>
      <c r="S6" s="120"/>
      <c r="T6" s="54"/>
      <c r="U6" s="54"/>
      <c r="V6" s="54"/>
      <c r="Z6" s="168" t="s">
        <v>13</v>
      </c>
      <c r="AA6" s="168"/>
      <c r="AB6" s="168"/>
      <c r="AC6" s="168"/>
      <c r="AK6" s="119"/>
      <c r="AL6" s="98"/>
      <c r="AM6" s="167" t="s">
        <v>163</v>
      </c>
      <c r="AN6" s="167"/>
      <c r="AO6" s="167"/>
      <c r="AP6" s="167"/>
      <c r="AQ6" s="167"/>
      <c r="AR6" s="167"/>
      <c r="AS6" s="167"/>
      <c r="AT6" s="167"/>
      <c r="AU6" s="99"/>
      <c r="AV6" s="129"/>
      <c r="AW6" s="95"/>
      <c r="BB6" s="52"/>
      <c r="BC6" s="52"/>
      <c r="BD6" s="52"/>
      <c r="BE6" s="52"/>
      <c r="BF6" s="52"/>
      <c r="BG6" s="52"/>
      <c r="BH6" s="52"/>
      <c r="BI6" s="52"/>
      <c r="BJ6" s="52"/>
    </row>
    <row r="7" spans="6:62" s="3" customFormat="1" ht="13.5">
      <c r="F7" s="95"/>
      <c r="G7" s="172" t="s">
        <v>174</v>
      </c>
      <c r="H7" s="173"/>
      <c r="I7" s="173"/>
      <c r="J7" s="173"/>
      <c r="K7" s="173"/>
      <c r="L7" s="173"/>
      <c r="M7" s="173"/>
      <c r="N7" s="173"/>
      <c r="O7" s="170" t="s">
        <v>12</v>
      </c>
      <c r="P7" s="170"/>
      <c r="Q7" s="170"/>
      <c r="R7" s="170"/>
      <c r="S7" s="121"/>
      <c r="T7" s="49"/>
      <c r="U7" s="49"/>
      <c r="V7" s="44"/>
      <c r="W7" s="44"/>
      <c r="X7" s="44"/>
      <c r="Y7" s="44"/>
      <c r="AK7" s="172" t="s">
        <v>174</v>
      </c>
      <c r="AL7" s="173"/>
      <c r="AM7" s="173"/>
      <c r="AN7" s="173"/>
      <c r="AO7" s="173"/>
      <c r="AP7" s="173"/>
      <c r="AQ7" s="173"/>
      <c r="AR7" s="173"/>
      <c r="AS7" s="170" t="s">
        <v>13</v>
      </c>
      <c r="AT7" s="170"/>
      <c r="AU7" s="170"/>
      <c r="AV7" s="174"/>
      <c r="AW7" s="95"/>
      <c r="BB7" s="53"/>
      <c r="BC7" s="53"/>
      <c r="BD7" s="53"/>
      <c r="BE7" s="53"/>
      <c r="BF7" s="53"/>
      <c r="BG7" s="53"/>
      <c r="BH7" s="53"/>
      <c r="BI7" s="53"/>
      <c r="BJ7" s="53"/>
    </row>
    <row r="8" spans="2:62" s="3" customFormat="1" ht="14.25" thickBot="1">
      <c r="B8" s="160" t="s">
        <v>186</v>
      </c>
      <c r="C8" s="160"/>
      <c r="D8" s="11"/>
      <c r="E8" s="11"/>
      <c r="F8" s="11"/>
      <c r="G8" s="125"/>
      <c r="H8" s="126"/>
      <c r="I8" s="126"/>
      <c r="J8" s="175" t="s">
        <v>187</v>
      </c>
      <c r="K8" s="175"/>
      <c r="L8" s="95"/>
      <c r="M8" s="95"/>
      <c r="N8" s="176" t="s">
        <v>193</v>
      </c>
      <c r="O8" s="176"/>
      <c r="P8" s="126"/>
      <c r="Q8" s="126"/>
      <c r="R8" s="126"/>
      <c r="S8" s="132"/>
      <c r="T8" s="11"/>
      <c r="U8" s="11"/>
      <c r="V8" s="11"/>
      <c r="W8" s="71"/>
      <c r="X8" s="71"/>
      <c r="Y8" s="161" t="s">
        <v>192</v>
      </c>
      <c r="Z8" s="161"/>
      <c r="AF8" s="160" t="s">
        <v>207</v>
      </c>
      <c r="AG8" s="160"/>
      <c r="AH8" s="11"/>
      <c r="AI8" s="11"/>
      <c r="AJ8" s="11"/>
      <c r="AK8" s="125"/>
      <c r="AL8" s="126"/>
      <c r="AM8" s="126"/>
      <c r="AN8" s="175" t="s">
        <v>188</v>
      </c>
      <c r="AO8" s="175"/>
      <c r="AP8" s="146"/>
      <c r="AQ8" s="123"/>
      <c r="AR8" s="176" t="s">
        <v>208</v>
      </c>
      <c r="AS8" s="176"/>
      <c r="AT8" s="126"/>
      <c r="AU8" s="126"/>
      <c r="AV8" s="132"/>
      <c r="AW8" s="11"/>
      <c r="AX8" s="11"/>
      <c r="AY8" s="11"/>
      <c r="AZ8" s="161" t="s">
        <v>209</v>
      </c>
      <c r="BA8" s="161"/>
      <c r="BC8" s="76"/>
      <c r="BD8" s="76"/>
      <c r="BE8" s="76"/>
      <c r="BF8" s="76"/>
      <c r="BG8" s="76"/>
      <c r="BH8" s="76"/>
      <c r="BI8" s="76"/>
      <c r="BJ8" s="76"/>
    </row>
    <row r="9" spans="4:62" s="3" customFormat="1" ht="14.25" thickTop="1">
      <c r="D9" s="177" t="s">
        <v>142</v>
      </c>
      <c r="E9" s="178"/>
      <c r="F9" s="178"/>
      <c r="G9" s="163"/>
      <c r="H9" s="163"/>
      <c r="I9" s="163"/>
      <c r="J9" s="119"/>
      <c r="K9" s="95"/>
      <c r="L9" s="127"/>
      <c r="M9" s="127"/>
      <c r="N9" s="97"/>
      <c r="O9" s="128"/>
      <c r="P9" s="97"/>
      <c r="Q9" s="179" t="s">
        <v>142</v>
      </c>
      <c r="R9" s="179"/>
      <c r="S9" s="179"/>
      <c r="T9" s="179"/>
      <c r="U9" s="179"/>
      <c r="V9" s="179"/>
      <c r="W9" s="179"/>
      <c r="X9" s="139"/>
      <c r="Y9" s="95"/>
      <c r="AH9" s="177" t="s">
        <v>142</v>
      </c>
      <c r="AI9" s="178"/>
      <c r="AJ9" s="178"/>
      <c r="AK9" s="163"/>
      <c r="AL9" s="163"/>
      <c r="AM9" s="163"/>
      <c r="AN9" s="119"/>
      <c r="AO9" s="95"/>
      <c r="AP9" s="95"/>
      <c r="AQ9" s="95"/>
      <c r="AR9" s="95"/>
      <c r="AS9" s="129"/>
      <c r="AT9" s="163" t="s">
        <v>142</v>
      </c>
      <c r="AU9" s="163"/>
      <c r="AV9" s="163"/>
      <c r="AW9" s="178"/>
      <c r="AX9" s="178"/>
      <c r="AY9" s="180"/>
      <c r="AZ9" s="21"/>
      <c r="BB9" s="59"/>
      <c r="BC9" s="59"/>
      <c r="BD9" s="59"/>
      <c r="BE9" s="59"/>
      <c r="BF9" s="59"/>
      <c r="BG9" s="59"/>
      <c r="BH9" s="59"/>
      <c r="BI9" s="59"/>
      <c r="BJ9" s="59"/>
    </row>
    <row r="10" spans="4:62" s="3" customFormat="1" ht="13.5">
      <c r="D10" s="186" t="s">
        <v>162</v>
      </c>
      <c r="E10" s="187"/>
      <c r="F10" s="187"/>
      <c r="G10" s="187"/>
      <c r="H10" s="187"/>
      <c r="I10" s="165"/>
      <c r="J10" s="119"/>
      <c r="K10" s="95"/>
      <c r="L10" s="99"/>
      <c r="M10" s="99"/>
      <c r="N10" s="98"/>
      <c r="O10" s="121"/>
      <c r="P10" s="98"/>
      <c r="Q10" s="187" t="s">
        <v>162</v>
      </c>
      <c r="R10" s="187"/>
      <c r="S10" s="187"/>
      <c r="T10" s="187"/>
      <c r="U10" s="187"/>
      <c r="V10" s="187"/>
      <c r="W10" s="187"/>
      <c r="X10" s="131"/>
      <c r="Y10" s="95"/>
      <c r="AH10" s="186" t="s">
        <v>151</v>
      </c>
      <c r="AI10" s="187"/>
      <c r="AJ10" s="187"/>
      <c r="AK10" s="187"/>
      <c r="AL10" s="187"/>
      <c r="AM10" s="165"/>
      <c r="AN10" s="119"/>
      <c r="AO10" s="95"/>
      <c r="AP10" s="95"/>
      <c r="AQ10" s="95"/>
      <c r="AR10" s="95"/>
      <c r="AS10" s="129"/>
      <c r="AT10" s="165" t="s">
        <v>151</v>
      </c>
      <c r="AU10" s="187"/>
      <c r="AV10" s="187"/>
      <c r="AW10" s="187"/>
      <c r="AX10" s="187"/>
      <c r="AY10" s="166"/>
      <c r="AZ10" s="21"/>
      <c r="BA10" s="62"/>
      <c r="BB10" s="59"/>
      <c r="BC10" s="59"/>
      <c r="BD10" s="59"/>
      <c r="BE10" s="59"/>
      <c r="BF10" s="59"/>
      <c r="BG10" s="59"/>
      <c r="BH10" s="59"/>
      <c r="BI10" s="59"/>
      <c r="BJ10" s="59"/>
    </row>
    <row r="11" spans="4:62" s="3" customFormat="1" ht="13.5">
      <c r="D11" s="181" t="s">
        <v>174</v>
      </c>
      <c r="E11" s="182"/>
      <c r="F11" s="182"/>
      <c r="G11" s="182"/>
      <c r="H11" s="182"/>
      <c r="I11" s="173"/>
      <c r="J11" s="119"/>
      <c r="K11" s="95"/>
      <c r="L11" s="99"/>
      <c r="M11" s="99"/>
      <c r="N11" s="98"/>
      <c r="O11" s="121"/>
      <c r="P11" s="98"/>
      <c r="Q11" s="182" t="s">
        <v>171</v>
      </c>
      <c r="R11" s="182"/>
      <c r="S11" s="182"/>
      <c r="T11" s="182"/>
      <c r="U11" s="182"/>
      <c r="V11" s="182"/>
      <c r="W11" s="182"/>
      <c r="X11" s="131"/>
      <c r="Y11" s="95"/>
      <c r="AD11" s="168" t="s">
        <v>177</v>
      </c>
      <c r="AE11" s="168"/>
      <c r="AF11" s="168"/>
      <c r="AH11" s="181" t="s">
        <v>172</v>
      </c>
      <c r="AI11" s="182"/>
      <c r="AJ11" s="182"/>
      <c r="AK11" s="182"/>
      <c r="AL11" s="182"/>
      <c r="AM11" s="173"/>
      <c r="AN11" s="119"/>
      <c r="AO11" s="95"/>
      <c r="AP11" s="95"/>
      <c r="AQ11" s="95"/>
      <c r="AR11" s="95"/>
      <c r="AS11" s="129"/>
      <c r="AT11" s="173" t="s">
        <v>173</v>
      </c>
      <c r="AU11" s="182"/>
      <c r="AV11" s="182"/>
      <c r="AW11" s="182"/>
      <c r="AX11" s="182"/>
      <c r="AY11" s="183"/>
      <c r="AZ11" s="21"/>
      <c r="BA11" s="189" t="s">
        <v>151</v>
      </c>
      <c r="BB11" s="189"/>
      <c r="BC11" s="189"/>
      <c r="BD11" s="189"/>
      <c r="BE11" s="189"/>
      <c r="BF11" s="189"/>
      <c r="BG11" s="189"/>
      <c r="BH11" s="189"/>
      <c r="BI11" s="189"/>
      <c r="BJ11" s="189"/>
    </row>
    <row r="12" spans="1:62" s="3" customFormat="1" ht="14.25" thickBot="1">
      <c r="A12" s="76"/>
      <c r="B12" s="76"/>
      <c r="D12" s="21"/>
      <c r="E12" s="169" t="s">
        <v>13</v>
      </c>
      <c r="F12" s="169"/>
      <c r="G12" s="169"/>
      <c r="H12" s="169"/>
      <c r="I12" s="95"/>
      <c r="J12" s="119"/>
      <c r="K12" s="95"/>
      <c r="L12" s="95"/>
      <c r="M12" s="95"/>
      <c r="N12" s="95"/>
      <c r="O12" s="129"/>
      <c r="P12" s="170" t="s">
        <v>13</v>
      </c>
      <c r="Q12" s="169"/>
      <c r="R12" s="169"/>
      <c r="S12" s="169"/>
      <c r="T12" s="160" t="s">
        <v>188</v>
      </c>
      <c r="U12" s="160"/>
      <c r="V12" s="126"/>
      <c r="W12" s="126"/>
      <c r="X12" s="132"/>
      <c r="Y12" s="11"/>
      <c r="Z12" s="11"/>
      <c r="AA12" s="71"/>
      <c r="AB12" s="161" t="s">
        <v>189</v>
      </c>
      <c r="AC12" s="161"/>
      <c r="AD12" s="168"/>
      <c r="AE12" s="168"/>
      <c r="AF12" s="168"/>
      <c r="AG12" s="20"/>
      <c r="AH12" s="80"/>
      <c r="AI12" s="169" t="s">
        <v>12</v>
      </c>
      <c r="AJ12" s="169"/>
      <c r="AK12" s="169"/>
      <c r="AL12" s="169"/>
      <c r="AM12" s="95"/>
      <c r="AN12" s="119"/>
      <c r="AO12" s="95"/>
      <c r="AP12" s="95"/>
      <c r="AQ12" s="95"/>
      <c r="AR12" s="95"/>
      <c r="AS12" s="129"/>
      <c r="AT12" s="95"/>
      <c r="AU12" s="169" t="s">
        <v>12</v>
      </c>
      <c r="AV12" s="169"/>
      <c r="AW12" s="169"/>
      <c r="AX12" s="169"/>
      <c r="AY12" s="20"/>
      <c r="AZ12" s="21"/>
      <c r="BA12" s="179" t="s">
        <v>152</v>
      </c>
      <c r="BB12" s="179"/>
      <c r="BC12" s="179"/>
      <c r="BD12" s="179"/>
      <c r="BE12" s="179"/>
      <c r="BF12" s="179"/>
      <c r="BG12" s="179"/>
      <c r="BH12" s="179"/>
      <c r="BI12" s="179"/>
      <c r="BJ12" s="179"/>
    </row>
    <row r="13" spans="3:62" s="3" customFormat="1" ht="14.25" thickTop="1">
      <c r="C13" s="20"/>
      <c r="D13" s="21"/>
      <c r="I13" s="95"/>
      <c r="J13" s="119"/>
      <c r="K13" s="95"/>
      <c r="L13" s="97"/>
      <c r="M13" s="97"/>
      <c r="N13" s="97"/>
      <c r="O13" s="128"/>
      <c r="P13" s="99"/>
      <c r="Q13" s="44"/>
      <c r="R13" s="44"/>
      <c r="S13" s="44"/>
      <c r="U13" s="129"/>
      <c r="V13" s="163" t="s">
        <v>142</v>
      </c>
      <c r="W13" s="163"/>
      <c r="X13" s="163"/>
      <c r="Y13" s="178"/>
      <c r="Z13" s="178"/>
      <c r="AA13" s="178"/>
      <c r="AB13" s="21"/>
      <c r="AE13" s="62"/>
      <c r="AF13" s="83"/>
      <c r="AG13" s="54"/>
      <c r="AH13" s="26"/>
      <c r="AI13" s="49"/>
      <c r="AM13" s="96"/>
      <c r="AN13" s="119"/>
      <c r="AO13" s="95"/>
      <c r="AP13" s="95"/>
      <c r="AQ13" s="95"/>
      <c r="AR13" s="95"/>
      <c r="AS13" s="129"/>
      <c r="AT13" s="95"/>
      <c r="AY13" s="20"/>
      <c r="AZ13" s="21"/>
      <c r="BA13" s="195" t="s">
        <v>159</v>
      </c>
      <c r="BB13" s="195"/>
      <c r="BC13" s="195"/>
      <c r="BD13" s="195"/>
      <c r="BE13" s="195"/>
      <c r="BF13" s="195"/>
      <c r="BG13" s="195"/>
      <c r="BH13" s="195"/>
      <c r="BI13" s="195"/>
      <c r="BJ13" s="195"/>
    </row>
    <row r="14" spans="3:64" s="3" customFormat="1" ht="13.5">
      <c r="C14" s="69"/>
      <c r="D14" s="38"/>
      <c r="E14" s="2"/>
      <c r="I14" s="96"/>
      <c r="J14" s="130"/>
      <c r="K14" s="95"/>
      <c r="L14" s="98"/>
      <c r="M14" s="98"/>
      <c r="N14" s="98"/>
      <c r="O14" s="121"/>
      <c r="P14" s="98"/>
      <c r="Q14" s="49"/>
      <c r="U14" s="133"/>
      <c r="V14" s="165" t="s">
        <v>162</v>
      </c>
      <c r="W14" s="187"/>
      <c r="X14" s="187"/>
      <c r="Y14" s="187"/>
      <c r="Z14" s="187"/>
      <c r="AA14" s="166"/>
      <c r="AB14" s="21"/>
      <c r="AC14" s="2"/>
      <c r="AD14" s="2"/>
      <c r="AE14" s="49"/>
      <c r="AF14" s="26"/>
      <c r="AG14" s="49"/>
      <c r="AH14" s="26"/>
      <c r="AI14" s="49"/>
      <c r="AM14" s="96"/>
      <c r="AN14" s="130"/>
      <c r="AO14" s="96"/>
      <c r="AP14" s="96"/>
      <c r="AQ14" s="96"/>
      <c r="AR14" s="95"/>
      <c r="AS14" s="133"/>
      <c r="AT14" s="96"/>
      <c r="AU14" s="2"/>
      <c r="AY14" s="69"/>
      <c r="AZ14" s="38"/>
      <c r="BA14" s="82"/>
      <c r="BB14" s="53"/>
      <c r="BC14" s="53"/>
      <c r="BD14" s="53"/>
      <c r="BE14" s="53"/>
      <c r="BF14" s="53"/>
      <c r="BG14" s="53"/>
      <c r="BH14" s="53"/>
      <c r="BI14" s="53"/>
      <c r="BJ14" s="53"/>
      <c r="BL14" s="54"/>
    </row>
    <row r="15" spans="3:64" s="3" customFormat="1" ht="13.5">
      <c r="C15" s="69"/>
      <c r="D15" s="38"/>
      <c r="E15" s="2"/>
      <c r="I15" s="96"/>
      <c r="J15" s="130"/>
      <c r="K15" s="95"/>
      <c r="L15" s="95"/>
      <c r="M15" s="95"/>
      <c r="N15" s="99"/>
      <c r="O15" s="131"/>
      <c r="P15" s="99"/>
      <c r="R15" s="95"/>
      <c r="U15" s="133"/>
      <c r="V15" s="170" t="s">
        <v>170</v>
      </c>
      <c r="W15" s="169"/>
      <c r="X15" s="169"/>
      <c r="Y15" s="169"/>
      <c r="Z15" s="169"/>
      <c r="AA15" s="184"/>
      <c r="AB15" s="21"/>
      <c r="AC15" s="2"/>
      <c r="AD15" s="2"/>
      <c r="AF15" s="46"/>
      <c r="AG15" s="44"/>
      <c r="AH15" s="46"/>
      <c r="AI15" s="44"/>
      <c r="AM15" s="96"/>
      <c r="AN15" s="130"/>
      <c r="AO15" s="96"/>
      <c r="AP15" s="96"/>
      <c r="AQ15" s="96"/>
      <c r="AR15" s="95"/>
      <c r="AS15" s="133"/>
      <c r="AT15" s="96"/>
      <c r="AU15" s="2"/>
      <c r="AY15" s="69"/>
      <c r="AZ15" s="38"/>
      <c r="BB15" s="59"/>
      <c r="BC15" s="59"/>
      <c r="BD15" s="59"/>
      <c r="BE15" s="59"/>
      <c r="BF15" s="59"/>
      <c r="BG15" s="59"/>
      <c r="BH15" s="59"/>
      <c r="BI15" s="59"/>
      <c r="BJ15" s="59"/>
      <c r="BL15" s="49"/>
    </row>
    <row r="16" spans="3:64" s="3" customFormat="1" ht="13.5">
      <c r="C16" s="69"/>
      <c r="D16" s="38"/>
      <c r="E16" s="2"/>
      <c r="I16" s="96"/>
      <c r="J16" s="130"/>
      <c r="K16" s="95"/>
      <c r="L16" s="95"/>
      <c r="M16" s="95"/>
      <c r="N16" s="99"/>
      <c r="O16" s="131"/>
      <c r="P16" s="99"/>
      <c r="R16" s="95"/>
      <c r="U16" s="133"/>
      <c r="V16" s="95"/>
      <c r="W16" s="169" t="s">
        <v>13</v>
      </c>
      <c r="X16" s="169"/>
      <c r="Y16" s="169"/>
      <c r="Z16" s="169"/>
      <c r="AA16" s="69"/>
      <c r="AB16" s="21"/>
      <c r="AC16" s="2"/>
      <c r="AD16" s="2"/>
      <c r="AF16" s="46"/>
      <c r="AG16" s="44"/>
      <c r="AH16" s="46"/>
      <c r="AI16" s="44"/>
      <c r="AM16" s="96"/>
      <c r="AN16" s="130"/>
      <c r="AO16" s="96"/>
      <c r="AP16" s="96"/>
      <c r="AQ16" s="96"/>
      <c r="AR16" s="95"/>
      <c r="AS16" s="133"/>
      <c r="AT16" s="96"/>
      <c r="AU16" s="2"/>
      <c r="AY16" s="69"/>
      <c r="AZ16" s="38"/>
      <c r="BB16" s="59"/>
      <c r="BC16" s="59"/>
      <c r="BD16" s="59"/>
      <c r="BE16" s="59"/>
      <c r="BF16" s="59"/>
      <c r="BG16" s="59"/>
      <c r="BH16" s="59"/>
      <c r="BI16" s="59"/>
      <c r="BJ16" s="59"/>
      <c r="BL16" s="49"/>
    </row>
    <row r="17" spans="3:64" s="3" customFormat="1" ht="13.5">
      <c r="C17" s="168">
        <v>1</v>
      </c>
      <c r="D17" s="168"/>
      <c r="E17" s="2"/>
      <c r="I17" s="168">
        <v>2</v>
      </c>
      <c r="J17" s="168"/>
      <c r="N17" s="2"/>
      <c r="O17" s="168">
        <v>3</v>
      </c>
      <c r="P17" s="168"/>
      <c r="R17" s="20"/>
      <c r="U17" s="168">
        <v>4</v>
      </c>
      <c r="V17" s="168"/>
      <c r="W17" s="2"/>
      <c r="X17" s="2"/>
      <c r="Y17" s="2"/>
      <c r="AA17" s="168">
        <v>5</v>
      </c>
      <c r="AB17" s="168"/>
      <c r="AF17" s="21"/>
      <c r="AG17" s="168">
        <v>6</v>
      </c>
      <c r="AH17" s="168"/>
      <c r="AM17" s="168">
        <v>7</v>
      </c>
      <c r="AN17" s="168"/>
      <c r="AO17" s="2"/>
      <c r="AP17" s="96"/>
      <c r="AQ17" s="96"/>
      <c r="AS17" s="168">
        <v>8</v>
      </c>
      <c r="AT17" s="168"/>
      <c r="AU17" s="2"/>
      <c r="AY17" s="168">
        <v>9</v>
      </c>
      <c r="AZ17" s="168"/>
      <c r="BB17" s="59"/>
      <c r="BC17" s="59"/>
      <c r="BD17" s="59"/>
      <c r="BE17" s="59"/>
      <c r="BF17" s="59"/>
      <c r="BG17" s="59"/>
      <c r="BH17" s="59"/>
      <c r="BI17" s="59"/>
      <c r="BJ17" s="59"/>
      <c r="BL17" s="44"/>
    </row>
    <row r="18" spans="3:62" s="3" customFormat="1" ht="13.5">
      <c r="C18" s="2"/>
      <c r="D18" s="2"/>
      <c r="E18" s="2"/>
      <c r="F18" s="2"/>
      <c r="G18" s="130"/>
      <c r="H18" s="2"/>
      <c r="I18" s="2"/>
      <c r="L18" s="2"/>
      <c r="M18" s="2"/>
      <c r="N18" s="2"/>
      <c r="O18" s="2"/>
      <c r="P18" s="2"/>
      <c r="Q18" s="2"/>
      <c r="R18" s="69"/>
      <c r="U18" s="2"/>
      <c r="V18" s="2"/>
      <c r="W18" s="2"/>
      <c r="X18" s="133"/>
      <c r="Y18" s="96"/>
      <c r="Z18" s="95"/>
      <c r="AA18" s="101"/>
      <c r="AB18" s="101"/>
      <c r="AC18" s="101"/>
      <c r="AD18" s="101"/>
      <c r="AE18" s="101"/>
      <c r="AF18" s="115"/>
      <c r="AG18" s="101"/>
      <c r="AH18" s="101"/>
      <c r="AI18" s="96"/>
      <c r="AJ18" s="96"/>
      <c r="AK18" s="119"/>
      <c r="AL18" s="95"/>
      <c r="AM18" s="96"/>
      <c r="AN18" s="96"/>
      <c r="AO18" s="96"/>
      <c r="AP18" s="96"/>
      <c r="AQ18" s="96"/>
      <c r="AR18" s="95"/>
      <c r="AS18" s="96"/>
      <c r="AT18" s="96"/>
      <c r="AU18" s="96"/>
      <c r="AV18" s="20"/>
      <c r="AY18" s="2"/>
      <c r="AZ18" s="2"/>
      <c r="BA18" s="189" t="s">
        <v>163</v>
      </c>
      <c r="BB18" s="189"/>
      <c r="BC18" s="189"/>
      <c r="BD18" s="189"/>
      <c r="BE18" s="189"/>
      <c r="BF18" s="189"/>
      <c r="BG18" s="189"/>
      <c r="BH18" s="189"/>
      <c r="BI18" s="189"/>
      <c r="BJ18" s="189"/>
    </row>
    <row r="19" spans="3:62" s="3" customFormat="1" ht="13.5">
      <c r="C19" s="2"/>
      <c r="D19" s="2"/>
      <c r="E19" s="2"/>
      <c r="F19" s="2"/>
      <c r="G19" s="130"/>
      <c r="H19" s="2"/>
      <c r="I19" s="188" t="s">
        <v>146</v>
      </c>
      <c r="J19" s="188"/>
      <c r="K19" s="188"/>
      <c r="L19" s="188"/>
      <c r="M19" s="188"/>
      <c r="N19" s="188"/>
      <c r="O19" s="188"/>
      <c r="P19" s="188"/>
      <c r="Q19" s="2"/>
      <c r="R19" s="78"/>
      <c r="S19" s="97"/>
      <c r="T19" s="97"/>
      <c r="U19" s="97"/>
      <c r="V19" s="97"/>
      <c r="W19" s="97"/>
      <c r="X19" s="128"/>
      <c r="Y19" s="163" t="s">
        <v>142</v>
      </c>
      <c r="Z19" s="163"/>
      <c r="AA19" s="163"/>
      <c r="AB19" s="163"/>
      <c r="AC19" s="163"/>
      <c r="AD19" s="163"/>
      <c r="AE19" s="164"/>
      <c r="AF19" s="116"/>
      <c r="AG19" s="102"/>
      <c r="AH19" s="102"/>
      <c r="AI19" s="96"/>
      <c r="AJ19" s="96"/>
      <c r="AK19" s="119"/>
      <c r="AL19" s="95"/>
      <c r="AM19" s="188" t="s">
        <v>146</v>
      </c>
      <c r="AN19" s="188"/>
      <c r="AO19" s="188"/>
      <c r="AP19" s="188"/>
      <c r="AQ19" s="188"/>
      <c r="AR19" s="188"/>
      <c r="AS19" s="188"/>
      <c r="AT19" s="188"/>
      <c r="AU19" s="106"/>
      <c r="AV19" s="20"/>
      <c r="AY19" s="2"/>
      <c r="AZ19" s="2"/>
      <c r="BA19" s="194" t="s">
        <v>144</v>
      </c>
      <c r="BB19" s="194"/>
      <c r="BC19" s="194"/>
      <c r="BD19" s="194"/>
      <c r="BE19" s="194"/>
      <c r="BF19" s="194"/>
      <c r="BG19" s="194"/>
      <c r="BH19" s="194"/>
      <c r="BI19" s="194"/>
      <c r="BJ19" s="194"/>
    </row>
    <row r="20" spans="5:62" s="3" customFormat="1" ht="13.5">
      <c r="E20" s="2"/>
      <c r="F20" s="2"/>
      <c r="G20" s="140"/>
      <c r="H20" s="105"/>
      <c r="I20" s="167" t="s">
        <v>163</v>
      </c>
      <c r="J20" s="167"/>
      <c r="K20" s="167"/>
      <c r="L20" s="167"/>
      <c r="M20" s="167"/>
      <c r="N20" s="167"/>
      <c r="O20" s="167"/>
      <c r="P20" s="167"/>
      <c r="Q20" s="49"/>
      <c r="R20" s="112"/>
      <c r="S20" s="72"/>
      <c r="T20" s="72"/>
      <c r="U20" s="72"/>
      <c r="V20" s="72"/>
      <c r="W20" s="72"/>
      <c r="X20" s="134"/>
      <c r="Y20" s="165" t="s">
        <v>162</v>
      </c>
      <c r="Z20" s="165"/>
      <c r="AA20" s="165"/>
      <c r="AB20" s="165"/>
      <c r="AC20" s="165"/>
      <c r="AD20" s="165"/>
      <c r="AE20" s="166"/>
      <c r="AF20" s="26"/>
      <c r="AG20" s="99"/>
      <c r="AH20" s="99"/>
      <c r="AI20" s="99"/>
      <c r="AJ20" s="99"/>
      <c r="AK20" s="119"/>
      <c r="AL20" s="95"/>
      <c r="AM20" s="167" t="s">
        <v>163</v>
      </c>
      <c r="AN20" s="167"/>
      <c r="AO20" s="167"/>
      <c r="AP20" s="167"/>
      <c r="AQ20" s="167"/>
      <c r="AR20" s="167"/>
      <c r="AS20" s="167"/>
      <c r="AT20" s="167"/>
      <c r="AU20" s="98"/>
      <c r="AV20" s="20"/>
      <c r="AY20" s="2"/>
      <c r="AZ20" s="2"/>
      <c r="BB20" s="52"/>
      <c r="BC20" s="52"/>
      <c r="BD20" s="52"/>
      <c r="BE20" s="52"/>
      <c r="BF20" s="52"/>
      <c r="BG20" s="52"/>
      <c r="BH20" s="52"/>
      <c r="BI20" s="52"/>
      <c r="BJ20" s="52"/>
    </row>
    <row r="21" spans="5:62" s="3" customFormat="1" ht="13.5">
      <c r="E21" s="2"/>
      <c r="F21" s="2"/>
      <c r="G21" s="141"/>
      <c r="H21" s="100"/>
      <c r="I21" s="173" t="s">
        <v>173</v>
      </c>
      <c r="J21" s="173"/>
      <c r="K21" s="173"/>
      <c r="L21" s="173"/>
      <c r="M21" s="173"/>
      <c r="N21" s="173"/>
      <c r="O21" s="173"/>
      <c r="P21" s="173"/>
      <c r="Q21" s="81"/>
      <c r="R21" s="50"/>
      <c r="S21" s="49"/>
      <c r="T21" s="49"/>
      <c r="U21" s="49"/>
      <c r="V21" s="49"/>
      <c r="W21" s="49"/>
      <c r="X21" s="135"/>
      <c r="Y21" s="170" t="s">
        <v>176</v>
      </c>
      <c r="Z21" s="170"/>
      <c r="AA21" s="170"/>
      <c r="AB21" s="170"/>
      <c r="AC21" s="170"/>
      <c r="AD21" s="170"/>
      <c r="AE21" s="184"/>
      <c r="AF21" s="26"/>
      <c r="AG21" s="2"/>
      <c r="AH21" s="2"/>
      <c r="AI21" s="96"/>
      <c r="AJ21" s="96"/>
      <c r="AK21" s="149"/>
      <c r="AL21" s="104"/>
      <c r="AM21" s="173" t="s">
        <v>171</v>
      </c>
      <c r="AN21" s="173"/>
      <c r="AO21" s="173"/>
      <c r="AP21" s="173"/>
      <c r="AQ21" s="173"/>
      <c r="AR21" s="173"/>
      <c r="AS21" s="173"/>
      <c r="AT21" s="173"/>
      <c r="AU21" s="107"/>
      <c r="AV21" s="20"/>
      <c r="AY21" s="2"/>
      <c r="AZ21" s="2"/>
      <c r="BC21" s="84"/>
      <c r="BD21" s="84"/>
      <c r="BE21" s="84"/>
      <c r="BF21" s="84"/>
      <c r="BG21" s="84"/>
      <c r="BH21" s="84"/>
      <c r="BI21" s="84"/>
      <c r="BJ21" s="84"/>
    </row>
    <row r="22" spans="5:62" s="3" customFormat="1" ht="14.25" thickBot="1">
      <c r="E22" s="2"/>
      <c r="F22" s="2"/>
      <c r="G22" s="119"/>
      <c r="H22" s="49"/>
      <c r="I22" s="96"/>
      <c r="J22" s="170" t="s">
        <v>13</v>
      </c>
      <c r="K22" s="170"/>
      <c r="L22" s="170"/>
      <c r="M22" s="170"/>
      <c r="N22" s="170"/>
      <c r="O22" s="170"/>
      <c r="P22" s="104"/>
      <c r="Q22" s="44"/>
      <c r="R22" s="51"/>
      <c r="S22" s="99"/>
      <c r="T22" s="99"/>
      <c r="U22" s="99"/>
      <c r="V22" s="99"/>
      <c r="W22" s="99"/>
      <c r="X22" s="133"/>
      <c r="Y22" s="95"/>
      <c r="Z22" s="170" t="s">
        <v>12</v>
      </c>
      <c r="AA22" s="170"/>
      <c r="AB22" s="170"/>
      <c r="AC22" s="185"/>
      <c r="AD22" s="185"/>
      <c r="AE22" s="47"/>
      <c r="AF22" s="46"/>
      <c r="AG22" s="96"/>
      <c r="AH22" s="96"/>
      <c r="AI22" s="96"/>
      <c r="AJ22" s="96"/>
      <c r="AK22" s="254"/>
      <c r="AL22" s="104"/>
      <c r="AM22" s="96"/>
      <c r="AN22" s="170" t="s">
        <v>13</v>
      </c>
      <c r="AO22" s="170"/>
      <c r="AP22" s="170"/>
      <c r="AQ22" s="185"/>
      <c r="AR22" s="185"/>
      <c r="AS22" s="185"/>
      <c r="AT22" s="71"/>
      <c r="AU22" s="47"/>
      <c r="AV22" s="58"/>
      <c r="AW22" s="48"/>
      <c r="AX22" s="48"/>
      <c r="AY22" s="2"/>
      <c r="AZ22" s="2"/>
      <c r="BA22" s="62"/>
      <c r="BB22" s="62"/>
      <c r="BC22" s="62"/>
      <c r="BD22" s="62"/>
      <c r="BE22" s="62"/>
      <c r="BF22" s="62"/>
      <c r="BG22" s="62"/>
      <c r="BH22" s="62"/>
      <c r="BI22" s="62"/>
      <c r="BJ22" s="62"/>
    </row>
    <row r="23" spans="5:64" s="3" customFormat="1" ht="14.25" thickTop="1">
      <c r="E23" s="160" t="s">
        <v>220</v>
      </c>
      <c r="F23" s="160"/>
      <c r="G23" s="136"/>
      <c r="H23" s="136"/>
      <c r="I23" s="147"/>
      <c r="J23" s="147"/>
      <c r="K23" s="147"/>
      <c r="L23" s="147"/>
      <c r="M23" s="113"/>
      <c r="N23" s="113"/>
      <c r="O23" s="111"/>
      <c r="P23" s="111"/>
      <c r="Q23" s="111"/>
      <c r="R23" s="37"/>
      <c r="S23" s="161" t="s">
        <v>205</v>
      </c>
      <c r="T23" s="161"/>
      <c r="U23" s="96"/>
      <c r="V23" s="96"/>
      <c r="W23" s="176" t="s">
        <v>190</v>
      </c>
      <c r="X23" s="176"/>
      <c r="Y23" s="136"/>
      <c r="Z23" s="136"/>
      <c r="AA23" s="137"/>
      <c r="AB23" s="138"/>
      <c r="AC23" s="96"/>
      <c r="AD23" s="96"/>
      <c r="AE23" s="96"/>
      <c r="AF23" s="161" t="s">
        <v>191</v>
      </c>
      <c r="AG23" s="161"/>
      <c r="AH23" s="104"/>
      <c r="AI23" s="176" t="s">
        <v>209</v>
      </c>
      <c r="AJ23" s="176"/>
      <c r="AK23" s="148"/>
      <c r="AL23" s="148"/>
      <c r="AM23" s="136"/>
      <c r="AN23" s="136"/>
      <c r="AO23" s="136"/>
      <c r="AP23" s="136"/>
      <c r="AQ23" s="111"/>
      <c r="AR23" s="111"/>
      <c r="AS23" s="110"/>
      <c r="AT23" s="110"/>
      <c r="AU23" s="110"/>
      <c r="AV23" s="37"/>
      <c r="AW23" s="161" t="s">
        <v>204</v>
      </c>
      <c r="AX23" s="161"/>
      <c r="AY23" s="2"/>
      <c r="AZ23" s="2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10"/>
      <c r="BL23" s="10"/>
    </row>
    <row r="24" spans="3:64" s="3" customFormat="1" ht="13.5">
      <c r="C24" s="190">
        <v>1</v>
      </c>
      <c r="D24" s="190"/>
      <c r="E24" s="48"/>
      <c r="F24" s="48"/>
      <c r="G24" s="2"/>
      <c r="I24" s="190">
        <v>2</v>
      </c>
      <c r="J24" s="190"/>
      <c r="O24" s="190">
        <v>3</v>
      </c>
      <c r="P24" s="190"/>
      <c r="U24" s="190">
        <v>4</v>
      </c>
      <c r="V24" s="190"/>
      <c r="W24" s="2"/>
      <c r="X24" s="2"/>
      <c r="Y24" s="2"/>
      <c r="AA24" s="190">
        <v>5</v>
      </c>
      <c r="AB24" s="190"/>
      <c r="AG24" s="168">
        <v>6</v>
      </c>
      <c r="AH24" s="168"/>
      <c r="AI24" s="2"/>
      <c r="AJ24" s="2"/>
      <c r="AM24" s="190">
        <v>7</v>
      </c>
      <c r="AN24" s="190"/>
      <c r="AO24" s="2"/>
      <c r="AP24" s="2"/>
      <c r="AQ24" s="2"/>
      <c r="AS24" s="190">
        <v>8</v>
      </c>
      <c r="AT24" s="190"/>
      <c r="AU24" s="2"/>
      <c r="AW24" s="48"/>
      <c r="AX24" s="48"/>
      <c r="AY24" s="190">
        <v>9</v>
      </c>
      <c r="AZ24" s="190"/>
      <c r="BC24" s="70"/>
      <c r="BD24" s="70"/>
      <c r="BE24" s="70"/>
      <c r="BF24" s="70"/>
      <c r="BG24" s="70"/>
      <c r="BH24" s="70"/>
      <c r="BI24" s="70"/>
      <c r="BJ24" s="70"/>
      <c r="BK24" s="10"/>
      <c r="BL24" s="10"/>
    </row>
    <row r="25" spans="3:62" ht="150" customHeight="1">
      <c r="C25" s="191" t="s">
        <v>16</v>
      </c>
      <c r="D25" s="192"/>
      <c r="E25" s="56"/>
      <c r="F25" s="56"/>
      <c r="G25" s="57"/>
      <c r="H25" s="87"/>
      <c r="I25" s="191" t="s">
        <v>10</v>
      </c>
      <c r="J25" s="192"/>
      <c r="L25" s="56"/>
      <c r="M25" s="56"/>
      <c r="N25" s="56"/>
      <c r="O25" s="191" t="s">
        <v>52</v>
      </c>
      <c r="P25" s="192"/>
      <c r="Q25" s="56"/>
      <c r="R25" s="56"/>
      <c r="S25" s="56"/>
      <c r="T25" s="56"/>
      <c r="U25" s="191" t="s">
        <v>57</v>
      </c>
      <c r="V25" s="192"/>
      <c r="W25" s="57"/>
      <c r="X25" s="57"/>
      <c r="Y25" s="57"/>
      <c r="Z25" s="56"/>
      <c r="AA25" s="191" t="s">
        <v>111</v>
      </c>
      <c r="AB25" s="192"/>
      <c r="AC25" s="56"/>
      <c r="AD25" s="56"/>
      <c r="AE25" s="56"/>
      <c r="AF25" s="88"/>
      <c r="AG25" s="191" t="s">
        <v>5</v>
      </c>
      <c r="AH25" s="192"/>
      <c r="AI25" s="57"/>
      <c r="AJ25" s="57"/>
      <c r="AK25" s="56"/>
      <c r="AL25" s="56"/>
      <c r="AM25" s="191" t="s">
        <v>137</v>
      </c>
      <c r="AN25" s="192"/>
      <c r="AO25" s="57"/>
      <c r="AP25" s="57"/>
      <c r="AQ25" s="57"/>
      <c r="AR25" s="56"/>
      <c r="AS25" s="191" t="s">
        <v>124</v>
      </c>
      <c r="AT25" s="192"/>
      <c r="AU25" s="57"/>
      <c r="AV25" s="56"/>
      <c r="AW25" s="56"/>
      <c r="AX25" s="56"/>
      <c r="AY25" s="191" t="s">
        <v>89</v>
      </c>
      <c r="AZ25" s="192"/>
      <c r="BC25" s="193" t="s">
        <v>161</v>
      </c>
      <c r="BD25" s="193"/>
      <c r="BE25" s="193"/>
      <c r="BF25" s="193"/>
      <c r="BG25" s="193"/>
      <c r="BH25" s="193"/>
      <c r="BI25" s="193"/>
      <c r="BJ25" s="193"/>
    </row>
  </sheetData>
  <sheetProtection/>
  <mergeCells count="103">
    <mergeCell ref="AY25:AZ25"/>
    <mergeCell ref="BC25:BJ25"/>
    <mergeCell ref="BA12:BJ12"/>
    <mergeCell ref="BA11:BJ11"/>
    <mergeCell ref="BA5:BJ5"/>
    <mergeCell ref="BA18:BJ18"/>
    <mergeCell ref="BA19:BJ19"/>
    <mergeCell ref="BA13:BJ13"/>
    <mergeCell ref="AY24:AZ24"/>
    <mergeCell ref="AT10:AY10"/>
    <mergeCell ref="AM20:AT20"/>
    <mergeCell ref="AM25:AN25"/>
    <mergeCell ref="AS25:AT25"/>
    <mergeCell ref="AA24:AB24"/>
    <mergeCell ref="AG24:AH24"/>
    <mergeCell ref="AM24:AN24"/>
    <mergeCell ref="AS24:AT24"/>
    <mergeCell ref="C25:D25"/>
    <mergeCell ref="I25:J25"/>
    <mergeCell ref="O25:P25"/>
    <mergeCell ref="U25:V25"/>
    <mergeCell ref="AA25:AB25"/>
    <mergeCell ref="AG25:AH25"/>
    <mergeCell ref="BA4:BJ4"/>
    <mergeCell ref="AM21:AT21"/>
    <mergeCell ref="AM17:AN17"/>
    <mergeCell ref="AS17:AT17"/>
    <mergeCell ref="AY17:AZ17"/>
    <mergeCell ref="C24:D24"/>
    <mergeCell ref="I24:J24"/>
    <mergeCell ref="O24:P24"/>
    <mergeCell ref="U24:V24"/>
    <mergeCell ref="AM19:AT19"/>
    <mergeCell ref="C17:D17"/>
    <mergeCell ref="I17:J17"/>
    <mergeCell ref="O17:P17"/>
    <mergeCell ref="U17:V17"/>
    <mergeCell ref="AA17:AB17"/>
    <mergeCell ref="AW23:AX23"/>
    <mergeCell ref="AN22:AS22"/>
    <mergeCell ref="S23:T23"/>
    <mergeCell ref="W23:X23"/>
    <mergeCell ref="AF23:AG23"/>
    <mergeCell ref="I20:P20"/>
    <mergeCell ref="I21:P21"/>
    <mergeCell ref="AB12:AC12"/>
    <mergeCell ref="AI12:AL12"/>
    <mergeCell ref="V14:AA14"/>
    <mergeCell ref="V15:AA15"/>
    <mergeCell ref="W16:Z16"/>
    <mergeCell ref="V13:AA13"/>
    <mergeCell ref="E23:F23"/>
    <mergeCell ref="Y21:AE21"/>
    <mergeCell ref="Z22:AD22"/>
    <mergeCell ref="AG17:AH17"/>
    <mergeCell ref="AI23:AJ23"/>
    <mergeCell ref="D10:I10"/>
    <mergeCell ref="Q10:W10"/>
    <mergeCell ref="AH10:AM10"/>
    <mergeCell ref="J22:O22"/>
    <mergeCell ref="I19:P19"/>
    <mergeCell ref="D11:I11"/>
    <mergeCell ref="Q11:W11"/>
    <mergeCell ref="AH11:AM11"/>
    <mergeCell ref="AT11:AY11"/>
    <mergeCell ref="AD11:AF12"/>
    <mergeCell ref="T12:U12"/>
    <mergeCell ref="AU12:AX12"/>
    <mergeCell ref="AN8:AO8"/>
    <mergeCell ref="AR8:AS8"/>
    <mergeCell ref="AZ8:BA8"/>
    <mergeCell ref="D9:I9"/>
    <mergeCell ref="Q9:W9"/>
    <mergeCell ref="AH9:AM9"/>
    <mergeCell ref="AT9:AY9"/>
    <mergeCell ref="AM6:AT6"/>
    <mergeCell ref="G7:N7"/>
    <mergeCell ref="O7:R7"/>
    <mergeCell ref="AK7:AR7"/>
    <mergeCell ref="AS7:AV7"/>
    <mergeCell ref="B8:C8"/>
    <mergeCell ref="J8:K8"/>
    <mergeCell ref="N8:O8"/>
    <mergeCell ref="Y8:Z8"/>
    <mergeCell ref="AF8:AG8"/>
    <mergeCell ref="I5:P5"/>
    <mergeCell ref="X5:AE5"/>
    <mergeCell ref="AM5:AT5"/>
    <mergeCell ref="Y1:AD1"/>
    <mergeCell ref="K2:L2"/>
    <mergeCell ref="AQ2:AR2"/>
    <mergeCell ref="X3:AE3"/>
    <mergeCell ref="AW4:AY4"/>
    <mergeCell ref="E4:F4"/>
    <mergeCell ref="T4:U4"/>
    <mergeCell ref="X4:AE4"/>
    <mergeCell ref="AI4:AJ4"/>
    <mergeCell ref="Y19:AE19"/>
    <mergeCell ref="Y20:AE20"/>
    <mergeCell ref="I6:P6"/>
    <mergeCell ref="Z6:AC6"/>
    <mergeCell ref="E12:H12"/>
    <mergeCell ref="P12:S12"/>
  </mergeCells>
  <printOptions/>
  <pageMargins left="0.7874015748031497" right="0.7874015748031497" top="0.7874015748031497" bottom="0.6692913385826772" header="0.5118110236220472" footer="0.5118110236220472"/>
  <pageSetup horizontalDpi="600" verticalDpi="600" orientation="landscape" paperSize="9" scale="110" r:id="rId1"/>
  <headerFooter alignWithMargins="0">
    <oddHeader>&amp;C&amp;"ＭＳ Ｐゴシック,太字"令和５年度　一宮市秋季市民バスケットボール大会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zoomScalePageLayoutView="0" workbookViewId="0" topLeftCell="A1">
      <selection activeCell="AL17" sqref="AL17"/>
    </sheetView>
  </sheetViews>
  <sheetFormatPr defaultColWidth="9.00390625" defaultRowHeight="13.5"/>
  <cols>
    <col min="1" max="62" width="1.875" style="0" customWidth="1"/>
  </cols>
  <sheetData>
    <row r="1" spans="25:30" s="3" customFormat="1" ht="13.5">
      <c r="Y1" s="168" t="s">
        <v>149</v>
      </c>
      <c r="Z1" s="168"/>
      <c r="AA1" s="168"/>
      <c r="AB1" s="168"/>
      <c r="AC1" s="168"/>
      <c r="AD1" s="168"/>
    </row>
    <row r="2" spans="11:62" s="3" customFormat="1" ht="14.25" thickBot="1">
      <c r="K2" s="160" t="s">
        <v>221</v>
      </c>
      <c r="L2" s="160"/>
      <c r="M2" s="152"/>
      <c r="N2" s="126"/>
      <c r="O2" s="126"/>
      <c r="P2" s="126"/>
      <c r="Q2" s="145"/>
      <c r="R2" s="253"/>
      <c r="S2" s="253"/>
      <c r="T2" s="126"/>
      <c r="U2" s="126"/>
      <c r="V2" s="126"/>
      <c r="W2" s="126"/>
      <c r="X2" s="126"/>
      <c r="Y2" s="126"/>
      <c r="Z2" s="126"/>
      <c r="AA2" s="13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71"/>
      <c r="AQ2" s="161" t="s">
        <v>223</v>
      </c>
      <c r="AR2" s="161"/>
      <c r="AS2" s="48"/>
      <c r="BA2" s="10"/>
      <c r="BC2" s="72"/>
      <c r="BD2" s="72"/>
      <c r="BE2" s="72"/>
      <c r="BF2" s="72"/>
      <c r="BG2" s="72"/>
      <c r="BH2" s="72"/>
      <c r="BI2" s="72"/>
      <c r="BJ2" s="72"/>
    </row>
    <row r="3" spans="12:62" s="3" customFormat="1" ht="14.25" thickTop="1">
      <c r="L3" s="95"/>
      <c r="M3" s="119"/>
      <c r="N3" s="95"/>
      <c r="O3" s="95"/>
      <c r="P3" s="95"/>
      <c r="Q3" s="95"/>
      <c r="R3" s="95"/>
      <c r="S3" s="95"/>
      <c r="T3" s="95"/>
      <c r="U3" s="95"/>
      <c r="V3" s="95"/>
      <c r="W3" s="95"/>
      <c r="X3" s="188" t="s">
        <v>146</v>
      </c>
      <c r="Y3" s="188"/>
      <c r="Z3" s="188"/>
      <c r="AA3" s="188"/>
      <c r="AB3" s="171"/>
      <c r="AC3" s="171"/>
      <c r="AD3" s="171"/>
      <c r="AE3" s="171"/>
      <c r="AF3" s="73"/>
      <c r="AG3" s="45"/>
      <c r="AH3" s="37"/>
      <c r="AI3" s="37"/>
      <c r="AJ3" s="37"/>
      <c r="AK3" s="37"/>
      <c r="AL3" s="37"/>
      <c r="AM3" s="37"/>
      <c r="AN3" s="37"/>
      <c r="AO3" s="37"/>
      <c r="AP3" s="37"/>
      <c r="AQ3" s="119"/>
      <c r="AR3" s="95"/>
      <c r="AS3" s="95"/>
      <c r="AT3" s="95"/>
      <c r="AU3" s="95"/>
      <c r="AV3" s="95"/>
      <c r="BB3" s="59"/>
      <c r="BC3" s="59"/>
      <c r="BD3" s="59"/>
      <c r="BE3" s="59"/>
      <c r="BF3" s="59"/>
      <c r="BG3" s="59"/>
      <c r="BH3" s="59"/>
      <c r="BI3" s="59"/>
      <c r="BJ3" s="59"/>
    </row>
    <row r="4" spans="5:62" s="3" customFormat="1" ht="14.25" thickBot="1">
      <c r="E4" s="160" t="s">
        <v>220</v>
      </c>
      <c r="F4" s="160"/>
      <c r="L4" s="95"/>
      <c r="M4" s="125"/>
      <c r="N4" s="126"/>
      <c r="O4" s="126"/>
      <c r="P4" s="126"/>
      <c r="Q4" s="126"/>
      <c r="R4" s="126"/>
      <c r="S4" s="126"/>
      <c r="T4" s="161" t="s">
        <v>222</v>
      </c>
      <c r="U4" s="161"/>
      <c r="X4" s="162" t="s">
        <v>163</v>
      </c>
      <c r="Y4" s="162"/>
      <c r="Z4" s="162"/>
      <c r="AA4" s="162"/>
      <c r="AB4" s="162"/>
      <c r="AC4" s="162"/>
      <c r="AD4" s="162"/>
      <c r="AE4" s="162"/>
      <c r="AF4" s="44"/>
      <c r="AG4" s="44"/>
      <c r="AH4" s="44"/>
      <c r="AI4" s="160" t="s">
        <v>224</v>
      </c>
      <c r="AJ4" s="160"/>
      <c r="AP4" s="95"/>
      <c r="AQ4" s="125"/>
      <c r="AR4" s="126"/>
      <c r="AS4" s="126"/>
      <c r="AT4" s="126"/>
      <c r="AU4" s="126"/>
      <c r="AV4" s="126"/>
      <c r="AW4" s="161" t="s">
        <v>215</v>
      </c>
      <c r="AX4" s="161"/>
      <c r="BA4" s="189" t="s">
        <v>162</v>
      </c>
      <c r="BB4" s="189"/>
      <c r="BC4" s="189"/>
      <c r="BD4" s="189"/>
      <c r="BE4" s="189"/>
      <c r="BF4" s="189"/>
      <c r="BG4" s="189"/>
      <c r="BH4" s="189"/>
      <c r="BI4" s="189"/>
      <c r="BJ4" s="189"/>
    </row>
    <row r="5" spans="6:62" s="3" customFormat="1" ht="14.25" thickTop="1">
      <c r="F5" s="95"/>
      <c r="G5" s="117"/>
      <c r="H5" s="37"/>
      <c r="I5" s="171" t="s">
        <v>146</v>
      </c>
      <c r="J5" s="171"/>
      <c r="K5" s="171"/>
      <c r="L5" s="171"/>
      <c r="M5" s="188"/>
      <c r="N5" s="188"/>
      <c r="O5" s="188"/>
      <c r="P5" s="188"/>
      <c r="Q5" s="252"/>
      <c r="R5" s="95"/>
      <c r="S5" s="120"/>
      <c r="T5" s="54"/>
      <c r="U5" s="54"/>
      <c r="V5" s="54"/>
      <c r="X5" s="162" t="s">
        <v>172</v>
      </c>
      <c r="Y5" s="162"/>
      <c r="Z5" s="162"/>
      <c r="AA5" s="162"/>
      <c r="AB5" s="162"/>
      <c r="AC5" s="162"/>
      <c r="AD5" s="162"/>
      <c r="AE5" s="162"/>
      <c r="AK5" s="117"/>
      <c r="AL5" s="37"/>
      <c r="AM5" s="171" t="s">
        <v>146</v>
      </c>
      <c r="AN5" s="171"/>
      <c r="AO5" s="171"/>
      <c r="AP5" s="171"/>
      <c r="AQ5" s="188"/>
      <c r="AR5" s="188"/>
      <c r="AS5" s="188"/>
      <c r="AT5" s="188"/>
      <c r="AU5" s="95"/>
      <c r="AV5" s="129"/>
      <c r="AW5" s="95"/>
      <c r="BA5" s="179" t="s">
        <v>152</v>
      </c>
      <c r="BB5" s="179"/>
      <c r="BC5" s="179"/>
      <c r="BD5" s="179"/>
      <c r="BE5" s="179"/>
      <c r="BF5" s="179"/>
      <c r="BG5" s="179"/>
      <c r="BH5" s="179"/>
      <c r="BI5" s="179"/>
      <c r="BJ5" s="179"/>
    </row>
    <row r="6" spans="6:62" s="3" customFormat="1" ht="13.5">
      <c r="F6" s="95"/>
      <c r="G6" s="119"/>
      <c r="H6" s="98"/>
      <c r="I6" s="167" t="s">
        <v>163</v>
      </c>
      <c r="J6" s="167"/>
      <c r="K6" s="167"/>
      <c r="L6" s="167"/>
      <c r="M6" s="167"/>
      <c r="N6" s="167"/>
      <c r="O6" s="167"/>
      <c r="P6" s="167"/>
      <c r="Q6" s="99"/>
      <c r="R6" s="95"/>
      <c r="S6" s="120"/>
      <c r="T6" s="54"/>
      <c r="U6" s="54"/>
      <c r="V6" s="54"/>
      <c r="Z6" s="168" t="s">
        <v>13</v>
      </c>
      <c r="AA6" s="168"/>
      <c r="AB6" s="168"/>
      <c r="AC6" s="168"/>
      <c r="AK6" s="119"/>
      <c r="AL6" s="98"/>
      <c r="AM6" s="167" t="s">
        <v>163</v>
      </c>
      <c r="AN6" s="167"/>
      <c r="AO6" s="167"/>
      <c r="AP6" s="167"/>
      <c r="AQ6" s="167"/>
      <c r="AR6" s="167"/>
      <c r="AS6" s="167"/>
      <c r="AT6" s="167"/>
      <c r="AU6" s="99"/>
      <c r="AV6" s="129"/>
      <c r="AW6" s="95"/>
      <c r="BB6" s="52"/>
      <c r="BC6" s="52"/>
      <c r="BD6" s="52"/>
      <c r="BE6" s="52"/>
      <c r="BF6" s="52"/>
      <c r="BG6" s="52"/>
      <c r="BH6" s="52"/>
      <c r="BI6" s="52"/>
      <c r="BJ6" s="52"/>
    </row>
    <row r="7" spans="6:62" s="3" customFormat="1" ht="13.5">
      <c r="F7" s="95"/>
      <c r="G7" s="172" t="s">
        <v>170</v>
      </c>
      <c r="H7" s="173"/>
      <c r="I7" s="173"/>
      <c r="J7" s="173"/>
      <c r="K7" s="173"/>
      <c r="L7" s="173"/>
      <c r="M7" s="173"/>
      <c r="N7" s="173"/>
      <c r="O7" s="170" t="s">
        <v>12</v>
      </c>
      <c r="P7" s="170"/>
      <c r="Q7" s="170"/>
      <c r="R7" s="170"/>
      <c r="S7" s="121"/>
      <c r="T7" s="49"/>
      <c r="U7" s="49"/>
      <c r="V7" s="44"/>
      <c r="W7" s="44"/>
      <c r="X7" s="44"/>
      <c r="Y7" s="44"/>
      <c r="AK7" s="172" t="s">
        <v>170</v>
      </c>
      <c r="AL7" s="173"/>
      <c r="AM7" s="173"/>
      <c r="AN7" s="173"/>
      <c r="AO7" s="173"/>
      <c r="AP7" s="173"/>
      <c r="AQ7" s="173"/>
      <c r="AR7" s="173"/>
      <c r="AS7" s="170" t="s">
        <v>13</v>
      </c>
      <c r="AT7" s="170"/>
      <c r="AU7" s="170"/>
      <c r="AV7" s="174"/>
      <c r="AW7" s="95"/>
      <c r="BB7" s="53"/>
      <c r="BC7" s="53"/>
      <c r="BD7" s="53"/>
      <c r="BE7" s="53"/>
      <c r="BF7" s="53"/>
      <c r="BG7" s="53"/>
      <c r="BH7" s="53"/>
      <c r="BI7" s="53"/>
      <c r="BJ7" s="53"/>
    </row>
    <row r="8" spans="2:62" s="3" customFormat="1" ht="14.25" thickBot="1">
      <c r="B8" s="160" t="s">
        <v>194</v>
      </c>
      <c r="C8" s="160"/>
      <c r="D8" s="126"/>
      <c r="E8" s="126"/>
      <c r="F8" s="132"/>
      <c r="G8" s="122"/>
      <c r="H8" s="11"/>
      <c r="I8" s="11"/>
      <c r="J8" s="175" t="s">
        <v>195</v>
      </c>
      <c r="K8" s="175"/>
      <c r="L8" s="95"/>
      <c r="M8" s="95"/>
      <c r="N8" s="176" t="s">
        <v>196</v>
      </c>
      <c r="O8" s="176"/>
      <c r="P8" s="11"/>
      <c r="Q8" s="11"/>
      <c r="R8" s="11"/>
      <c r="S8" s="124"/>
      <c r="T8" s="125"/>
      <c r="U8" s="126"/>
      <c r="V8" s="126"/>
      <c r="W8" s="145"/>
      <c r="X8" s="145"/>
      <c r="Y8" s="161" t="s">
        <v>197</v>
      </c>
      <c r="Z8" s="161"/>
      <c r="AF8" s="160" t="s">
        <v>210</v>
      </c>
      <c r="AG8" s="160"/>
      <c r="AH8" s="11"/>
      <c r="AI8" s="11"/>
      <c r="AJ8" s="11"/>
      <c r="AK8" s="125"/>
      <c r="AL8" s="126"/>
      <c r="AM8" s="126"/>
      <c r="AN8" s="175" t="s">
        <v>211</v>
      </c>
      <c r="AO8" s="175"/>
      <c r="AP8" s="175"/>
      <c r="AQ8" s="123"/>
      <c r="AR8" s="176" t="s">
        <v>199</v>
      </c>
      <c r="AS8" s="176"/>
      <c r="AT8" s="126"/>
      <c r="AU8" s="126"/>
      <c r="AV8" s="132"/>
      <c r="AW8" s="11"/>
      <c r="AX8" s="11"/>
      <c r="AY8" s="11"/>
      <c r="AZ8" s="161" t="s">
        <v>198</v>
      </c>
      <c r="BA8" s="161"/>
      <c r="BC8" s="76"/>
      <c r="BD8" s="76"/>
      <c r="BE8" s="76"/>
      <c r="BF8" s="76"/>
      <c r="BG8" s="76"/>
      <c r="BH8" s="76"/>
      <c r="BI8" s="76"/>
      <c r="BJ8" s="76"/>
    </row>
    <row r="9" spans="3:62" s="3" customFormat="1" ht="14.25" thickTop="1">
      <c r="C9" s="129"/>
      <c r="D9" s="163" t="s">
        <v>142</v>
      </c>
      <c r="E9" s="163"/>
      <c r="F9" s="163"/>
      <c r="G9" s="178"/>
      <c r="H9" s="178"/>
      <c r="I9" s="180"/>
      <c r="J9" s="21"/>
      <c r="L9" s="77"/>
      <c r="M9" s="77"/>
      <c r="N9" s="52"/>
      <c r="O9" s="78"/>
      <c r="P9" s="79"/>
      <c r="Q9" s="179" t="s">
        <v>142</v>
      </c>
      <c r="R9" s="179"/>
      <c r="S9" s="179"/>
      <c r="T9" s="179"/>
      <c r="U9" s="179"/>
      <c r="V9" s="179"/>
      <c r="W9" s="179"/>
      <c r="X9" s="95"/>
      <c r="Y9" s="119"/>
      <c r="Z9" s="95"/>
      <c r="AA9" s="95"/>
      <c r="AH9" s="196" t="s">
        <v>160</v>
      </c>
      <c r="AI9" s="197"/>
      <c r="AJ9" s="197"/>
      <c r="AK9" s="198"/>
      <c r="AL9" s="198"/>
      <c r="AM9" s="198"/>
      <c r="AN9" s="119"/>
      <c r="AO9" s="95"/>
      <c r="AP9" s="95"/>
      <c r="AQ9" s="95"/>
      <c r="AR9" s="95"/>
      <c r="AS9" s="129"/>
      <c r="AT9" s="198" t="s">
        <v>160</v>
      </c>
      <c r="AU9" s="198"/>
      <c r="AV9" s="198"/>
      <c r="AW9" s="197"/>
      <c r="AX9" s="197"/>
      <c r="AY9" s="199"/>
      <c r="AZ9" s="21"/>
      <c r="BB9" s="59"/>
      <c r="BC9" s="59"/>
      <c r="BD9" s="59"/>
      <c r="BE9" s="59"/>
      <c r="BF9" s="59"/>
      <c r="BG9" s="59"/>
      <c r="BH9" s="59"/>
      <c r="BI9" s="59"/>
      <c r="BJ9" s="59"/>
    </row>
    <row r="10" spans="3:62" s="3" customFormat="1" ht="13.5">
      <c r="C10" s="129"/>
      <c r="D10" s="165" t="s">
        <v>162</v>
      </c>
      <c r="E10" s="187"/>
      <c r="F10" s="187"/>
      <c r="G10" s="187"/>
      <c r="H10" s="187"/>
      <c r="I10" s="166"/>
      <c r="J10" s="21"/>
      <c r="L10" s="44"/>
      <c r="M10" s="44"/>
      <c r="N10" s="49"/>
      <c r="O10" s="50"/>
      <c r="P10" s="26"/>
      <c r="Q10" s="187" t="s">
        <v>162</v>
      </c>
      <c r="R10" s="187"/>
      <c r="S10" s="187"/>
      <c r="T10" s="187"/>
      <c r="U10" s="187"/>
      <c r="V10" s="187"/>
      <c r="W10" s="187"/>
      <c r="X10" s="99"/>
      <c r="Y10" s="119"/>
      <c r="Z10" s="95"/>
      <c r="AA10" s="95"/>
      <c r="AH10" s="186" t="s">
        <v>151</v>
      </c>
      <c r="AI10" s="187"/>
      <c r="AJ10" s="187"/>
      <c r="AK10" s="187"/>
      <c r="AL10" s="187"/>
      <c r="AM10" s="165"/>
      <c r="AN10" s="119"/>
      <c r="AO10" s="95"/>
      <c r="AP10" s="95"/>
      <c r="AQ10" s="95"/>
      <c r="AR10" s="95"/>
      <c r="AS10" s="129"/>
      <c r="AT10" s="165" t="s">
        <v>151</v>
      </c>
      <c r="AU10" s="187"/>
      <c r="AV10" s="187"/>
      <c r="AW10" s="187"/>
      <c r="AX10" s="187"/>
      <c r="AY10" s="166"/>
      <c r="AZ10" s="21"/>
      <c r="BA10" s="62"/>
      <c r="BB10" s="59"/>
      <c r="BC10" s="59"/>
      <c r="BD10" s="59"/>
      <c r="BE10" s="59"/>
      <c r="BF10" s="59"/>
      <c r="BG10" s="59"/>
      <c r="BH10" s="59"/>
      <c r="BI10" s="59"/>
      <c r="BJ10" s="59"/>
    </row>
    <row r="11" spans="3:62" s="3" customFormat="1" ht="13.5">
      <c r="C11" s="129"/>
      <c r="D11" s="173" t="s">
        <v>173</v>
      </c>
      <c r="E11" s="182"/>
      <c r="F11" s="182"/>
      <c r="G11" s="182"/>
      <c r="H11" s="182"/>
      <c r="I11" s="183"/>
      <c r="J11" s="21"/>
      <c r="L11" s="44"/>
      <c r="M11" s="44"/>
      <c r="N11" s="49"/>
      <c r="O11" s="50"/>
      <c r="P11" s="26"/>
      <c r="Q11" s="182" t="s">
        <v>176</v>
      </c>
      <c r="R11" s="182"/>
      <c r="S11" s="182"/>
      <c r="T11" s="182"/>
      <c r="U11" s="182"/>
      <c r="V11" s="182"/>
      <c r="W11" s="182"/>
      <c r="X11" s="99"/>
      <c r="Y11" s="119"/>
      <c r="Z11" s="95"/>
      <c r="AA11" s="95"/>
      <c r="AD11" s="168" t="s">
        <v>178</v>
      </c>
      <c r="AE11" s="168"/>
      <c r="AF11" s="168"/>
      <c r="AH11" s="181" t="s">
        <v>170</v>
      </c>
      <c r="AI11" s="182"/>
      <c r="AJ11" s="182"/>
      <c r="AK11" s="182"/>
      <c r="AL11" s="182"/>
      <c r="AM11" s="173"/>
      <c r="AN11" s="119"/>
      <c r="AO11" s="95"/>
      <c r="AP11" s="95"/>
      <c r="AQ11" s="95"/>
      <c r="AR11" s="95"/>
      <c r="AS11" s="129"/>
      <c r="AT11" s="173" t="s">
        <v>174</v>
      </c>
      <c r="AU11" s="182"/>
      <c r="AV11" s="182"/>
      <c r="AW11" s="182"/>
      <c r="AX11" s="182"/>
      <c r="AY11" s="183"/>
      <c r="AZ11" s="21"/>
      <c r="BA11" s="189" t="s">
        <v>151</v>
      </c>
      <c r="BB11" s="189"/>
      <c r="BC11" s="189"/>
      <c r="BD11" s="189"/>
      <c r="BE11" s="189"/>
      <c r="BF11" s="189"/>
      <c r="BG11" s="189"/>
      <c r="BH11" s="189"/>
      <c r="BI11" s="189"/>
      <c r="BJ11" s="189"/>
    </row>
    <row r="12" spans="1:62" s="3" customFormat="1" ht="14.25" thickBot="1">
      <c r="A12" s="76"/>
      <c r="B12" s="76"/>
      <c r="C12" s="129"/>
      <c r="D12" s="95"/>
      <c r="E12" s="169" t="s">
        <v>13</v>
      </c>
      <c r="F12" s="169"/>
      <c r="G12" s="169"/>
      <c r="H12" s="169"/>
      <c r="I12" s="20"/>
      <c r="J12" s="21"/>
      <c r="O12" s="20"/>
      <c r="P12" s="200" t="s">
        <v>13</v>
      </c>
      <c r="Q12" s="169"/>
      <c r="R12" s="169"/>
      <c r="S12" s="169"/>
      <c r="T12" s="160" t="s">
        <v>186</v>
      </c>
      <c r="U12" s="160"/>
      <c r="V12" s="11"/>
      <c r="W12" s="11"/>
      <c r="X12" s="11"/>
      <c r="Y12" s="125"/>
      <c r="Z12" s="126"/>
      <c r="AA12" s="145"/>
      <c r="AB12" s="161" t="s">
        <v>198</v>
      </c>
      <c r="AC12" s="161"/>
      <c r="AD12" s="168"/>
      <c r="AE12" s="168"/>
      <c r="AF12" s="168"/>
      <c r="AG12" s="20"/>
      <c r="AH12" s="80"/>
      <c r="AI12" s="169" t="s">
        <v>175</v>
      </c>
      <c r="AJ12" s="169"/>
      <c r="AK12" s="169"/>
      <c r="AL12" s="169"/>
      <c r="AM12" s="95"/>
      <c r="AN12" s="119"/>
      <c r="AO12" s="95"/>
      <c r="AP12" s="95"/>
      <c r="AQ12" s="95"/>
      <c r="AR12" s="95"/>
      <c r="AS12" s="129"/>
      <c r="AT12" s="95"/>
      <c r="AU12" s="169" t="s">
        <v>175</v>
      </c>
      <c r="AV12" s="169"/>
      <c r="AW12" s="169"/>
      <c r="AX12" s="169"/>
      <c r="AY12" s="20"/>
      <c r="AZ12" s="21"/>
      <c r="BA12" s="179" t="s">
        <v>152</v>
      </c>
      <c r="BB12" s="179"/>
      <c r="BC12" s="179"/>
      <c r="BD12" s="179"/>
      <c r="BE12" s="179"/>
      <c r="BF12" s="179"/>
      <c r="BG12" s="179"/>
      <c r="BH12" s="179"/>
      <c r="BI12" s="179"/>
      <c r="BJ12" s="179"/>
    </row>
    <row r="13" spans="3:62" s="3" customFormat="1" ht="14.25" thickTop="1">
      <c r="C13" s="129"/>
      <c r="D13" s="95"/>
      <c r="I13" s="20"/>
      <c r="J13" s="21"/>
      <c r="L13" s="52"/>
      <c r="M13" s="52"/>
      <c r="N13" s="52"/>
      <c r="O13" s="78"/>
      <c r="P13" s="46"/>
      <c r="Q13" s="44"/>
      <c r="R13" s="44"/>
      <c r="S13" s="44"/>
      <c r="U13" s="20"/>
      <c r="V13" s="178" t="s">
        <v>142</v>
      </c>
      <c r="W13" s="178"/>
      <c r="X13" s="178"/>
      <c r="Y13" s="163"/>
      <c r="Z13" s="163"/>
      <c r="AA13" s="163"/>
      <c r="AB13" s="119"/>
      <c r="AE13" s="62"/>
      <c r="AF13" s="140"/>
      <c r="AG13" s="54"/>
      <c r="AH13" s="26"/>
      <c r="AI13" s="49"/>
      <c r="AM13" s="96"/>
      <c r="AN13" s="119"/>
      <c r="AO13" s="95"/>
      <c r="AP13" s="95"/>
      <c r="AQ13" s="95"/>
      <c r="AR13" s="95"/>
      <c r="AS13" s="129"/>
      <c r="AT13" s="95"/>
      <c r="AY13" s="20"/>
      <c r="AZ13" s="21"/>
      <c r="BA13" s="195" t="s">
        <v>159</v>
      </c>
      <c r="BB13" s="195"/>
      <c r="BC13" s="195"/>
      <c r="BD13" s="195"/>
      <c r="BE13" s="195"/>
      <c r="BF13" s="195"/>
      <c r="BG13" s="195"/>
      <c r="BH13" s="195"/>
      <c r="BI13" s="195"/>
      <c r="BJ13" s="195"/>
    </row>
    <row r="14" spans="3:64" s="3" customFormat="1" ht="13.5">
      <c r="C14" s="133"/>
      <c r="D14" s="96"/>
      <c r="E14" s="2"/>
      <c r="I14" s="69"/>
      <c r="J14" s="38"/>
      <c r="L14" s="49"/>
      <c r="M14" s="49"/>
      <c r="N14" s="49"/>
      <c r="O14" s="50"/>
      <c r="P14" s="26"/>
      <c r="Q14" s="49"/>
      <c r="U14" s="69"/>
      <c r="V14" s="186" t="s">
        <v>162</v>
      </c>
      <c r="W14" s="187"/>
      <c r="X14" s="187"/>
      <c r="Y14" s="187"/>
      <c r="Z14" s="187"/>
      <c r="AA14" s="165"/>
      <c r="AB14" s="119"/>
      <c r="AC14" s="2"/>
      <c r="AD14" s="2"/>
      <c r="AE14" s="49"/>
      <c r="AF14" s="141"/>
      <c r="AG14" s="49"/>
      <c r="AH14" s="26"/>
      <c r="AI14" s="49"/>
      <c r="AM14" s="96"/>
      <c r="AN14" s="130"/>
      <c r="AO14" s="96"/>
      <c r="AP14" s="96"/>
      <c r="AQ14" s="96"/>
      <c r="AR14" s="95"/>
      <c r="AS14" s="133"/>
      <c r="AT14" s="96"/>
      <c r="AU14" s="2"/>
      <c r="AY14" s="69"/>
      <c r="AZ14" s="38"/>
      <c r="BA14" s="82"/>
      <c r="BB14" s="53"/>
      <c r="BC14" s="53"/>
      <c r="BD14" s="53"/>
      <c r="BE14" s="53"/>
      <c r="BF14" s="53"/>
      <c r="BG14" s="53"/>
      <c r="BH14" s="53"/>
      <c r="BI14" s="53"/>
      <c r="BJ14" s="53"/>
      <c r="BL14" s="54"/>
    </row>
    <row r="15" spans="3:64" s="3" customFormat="1" ht="13.5">
      <c r="C15" s="133"/>
      <c r="D15" s="96"/>
      <c r="E15" s="2"/>
      <c r="I15" s="69"/>
      <c r="J15" s="38"/>
      <c r="N15" s="44"/>
      <c r="O15" s="51"/>
      <c r="P15" s="46"/>
      <c r="R15" s="95"/>
      <c r="U15" s="69"/>
      <c r="V15" s="200" t="s">
        <v>172</v>
      </c>
      <c r="W15" s="169"/>
      <c r="X15" s="169"/>
      <c r="Y15" s="169"/>
      <c r="Z15" s="169"/>
      <c r="AA15" s="170"/>
      <c r="AB15" s="119"/>
      <c r="AC15" s="2"/>
      <c r="AD15" s="2"/>
      <c r="AF15" s="142"/>
      <c r="AG15" s="44"/>
      <c r="AH15" s="46"/>
      <c r="AI15" s="44"/>
      <c r="AM15" s="96"/>
      <c r="AN15" s="130"/>
      <c r="AO15" s="96"/>
      <c r="AP15" s="96"/>
      <c r="AQ15" s="96"/>
      <c r="AR15" s="95"/>
      <c r="AS15" s="133"/>
      <c r="AT15" s="96"/>
      <c r="AU15" s="2"/>
      <c r="AY15" s="69"/>
      <c r="AZ15" s="38"/>
      <c r="BB15" s="59"/>
      <c r="BC15" s="59"/>
      <c r="BD15" s="59"/>
      <c r="BE15" s="59"/>
      <c r="BF15" s="59"/>
      <c r="BG15" s="59"/>
      <c r="BH15" s="59"/>
      <c r="BI15" s="59"/>
      <c r="BJ15" s="59"/>
      <c r="BL15" s="49"/>
    </row>
    <row r="16" spans="3:64" s="3" customFormat="1" ht="13.5">
      <c r="C16" s="133"/>
      <c r="D16" s="96"/>
      <c r="E16" s="2"/>
      <c r="I16" s="69"/>
      <c r="J16" s="38"/>
      <c r="N16" s="44"/>
      <c r="O16" s="51"/>
      <c r="P16" s="46"/>
      <c r="R16" s="95"/>
      <c r="U16" s="69"/>
      <c r="V16" s="21"/>
      <c r="W16" s="169" t="s">
        <v>13</v>
      </c>
      <c r="X16" s="169"/>
      <c r="Y16" s="169"/>
      <c r="Z16" s="169"/>
      <c r="AA16" s="96"/>
      <c r="AB16" s="119"/>
      <c r="AC16" s="2"/>
      <c r="AD16" s="2"/>
      <c r="AF16" s="142"/>
      <c r="AG16" s="44"/>
      <c r="AH16" s="46"/>
      <c r="AI16" s="44"/>
      <c r="AM16" s="96"/>
      <c r="AN16" s="130"/>
      <c r="AO16" s="96"/>
      <c r="AP16" s="96"/>
      <c r="AQ16" s="96"/>
      <c r="AR16" s="95"/>
      <c r="AS16" s="133"/>
      <c r="AT16" s="96"/>
      <c r="AU16" s="2"/>
      <c r="AY16" s="69"/>
      <c r="AZ16" s="38"/>
      <c r="BB16" s="59"/>
      <c r="BC16" s="59"/>
      <c r="BD16" s="59"/>
      <c r="BE16" s="59"/>
      <c r="BF16" s="59"/>
      <c r="BG16" s="59"/>
      <c r="BH16" s="59"/>
      <c r="BI16" s="59"/>
      <c r="BJ16" s="59"/>
      <c r="BL16" s="49"/>
    </row>
    <row r="17" spans="3:64" s="3" customFormat="1" ht="13.5">
      <c r="C17" s="168">
        <v>1</v>
      </c>
      <c r="D17" s="168"/>
      <c r="E17" s="2"/>
      <c r="I17" s="168">
        <v>2</v>
      </c>
      <c r="J17" s="168"/>
      <c r="N17" s="2"/>
      <c r="O17" s="168">
        <v>3</v>
      </c>
      <c r="P17" s="168"/>
      <c r="R17" s="129"/>
      <c r="U17" s="168">
        <v>4</v>
      </c>
      <c r="V17" s="168"/>
      <c r="W17" s="2"/>
      <c r="X17" s="2"/>
      <c r="Y17" s="2"/>
      <c r="AA17" s="168">
        <v>5</v>
      </c>
      <c r="AB17" s="168"/>
      <c r="AF17" s="119"/>
      <c r="AG17" s="168">
        <v>6</v>
      </c>
      <c r="AH17" s="168"/>
      <c r="AM17" s="168">
        <v>7</v>
      </c>
      <c r="AN17" s="168"/>
      <c r="AO17" s="2"/>
      <c r="AP17" s="96"/>
      <c r="AQ17" s="96"/>
      <c r="AS17" s="168">
        <v>8</v>
      </c>
      <c r="AT17" s="168"/>
      <c r="AU17" s="2"/>
      <c r="AY17" s="168">
        <v>9</v>
      </c>
      <c r="AZ17" s="168"/>
      <c r="BB17" s="59"/>
      <c r="BC17" s="59"/>
      <c r="BD17" s="59"/>
      <c r="BE17" s="59"/>
      <c r="BF17" s="59"/>
      <c r="BG17" s="59"/>
      <c r="BH17" s="59"/>
      <c r="BI17" s="59"/>
      <c r="BJ17" s="59"/>
      <c r="BL17" s="44"/>
    </row>
    <row r="18" spans="3:62" s="3" customFormat="1" ht="13.5">
      <c r="C18" s="2"/>
      <c r="D18" s="2"/>
      <c r="E18" s="2"/>
      <c r="F18" s="2"/>
      <c r="G18" s="38"/>
      <c r="H18" s="2"/>
      <c r="I18" s="2"/>
      <c r="L18" s="2"/>
      <c r="M18" s="2"/>
      <c r="N18" s="2"/>
      <c r="O18" s="2"/>
      <c r="P18" s="2"/>
      <c r="Q18" s="2"/>
      <c r="R18" s="133"/>
      <c r="U18" s="2"/>
      <c r="V18" s="2"/>
      <c r="W18" s="2"/>
      <c r="X18" s="96"/>
      <c r="Y18" s="38"/>
      <c r="Z18" s="95"/>
      <c r="AA18" s="101"/>
      <c r="AB18" s="101"/>
      <c r="AC18" s="101"/>
      <c r="AD18" s="101"/>
      <c r="AE18" s="101"/>
      <c r="AF18" s="143"/>
      <c r="AG18" s="101"/>
      <c r="AH18" s="101"/>
      <c r="AI18" s="96"/>
      <c r="AJ18" s="69"/>
      <c r="AK18" s="21"/>
      <c r="AL18" s="95"/>
      <c r="AM18" s="96"/>
      <c r="AN18" s="96"/>
      <c r="AO18" s="96"/>
      <c r="AP18" s="96"/>
      <c r="AQ18" s="96"/>
      <c r="AR18" s="95"/>
      <c r="AS18" s="96"/>
      <c r="AT18" s="96"/>
      <c r="AU18" s="96"/>
      <c r="AV18" s="95"/>
      <c r="AW18" s="119"/>
      <c r="AY18" s="2"/>
      <c r="AZ18" s="2"/>
      <c r="BA18" s="189" t="s">
        <v>163</v>
      </c>
      <c r="BB18" s="189"/>
      <c r="BC18" s="189"/>
      <c r="BD18" s="189"/>
      <c r="BE18" s="189"/>
      <c r="BF18" s="189"/>
      <c r="BG18" s="189"/>
      <c r="BH18" s="189"/>
      <c r="BI18" s="189"/>
      <c r="BJ18" s="189"/>
    </row>
    <row r="19" spans="3:62" s="3" customFormat="1" ht="13.5">
      <c r="C19" s="2"/>
      <c r="D19" s="2"/>
      <c r="E19" s="2"/>
      <c r="F19" s="2"/>
      <c r="G19" s="38"/>
      <c r="H19" s="2"/>
      <c r="I19" s="163" t="s">
        <v>142</v>
      </c>
      <c r="J19" s="163"/>
      <c r="K19" s="163"/>
      <c r="L19" s="163"/>
      <c r="M19" s="163"/>
      <c r="N19" s="163"/>
      <c r="O19" s="163"/>
      <c r="P19" s="163"/>
      <c r="Q19" s="2"/>
      <c r="R19" s="128"/>
      <c r="S19" s="97"/>
      <c r="T19" s="97"/>
      <c r="U19" s="97"/>
      <c r="V19" s="97"/>
      <c r="W19" s="97"/>
      <c r="X19" s="97"/>
      <c r="Y19" s="201" t="s">
        <v>142</v>
      </c>
      <c r="Z19" s="163"/>
      <c r="AA19" s="163"/>
      <c r="AB19" s="163"/>
      <c r="AC19" s="163"/>
      <c r="AD19" s="163"/>
      <c r="AE19" s="163"/>
      <c r="AF19" s="144"/>
      <c r="AG19" s="102"/>
      <c r="AH19" s="102"/>
      <c r="AI19" s="96"/>
      <c r="AJ19" s="69"/>
      <c r="AK19" s="21"/>
      <c r="AL19" s="95"/>
      <c r="AM19" s="198" t="s">
        <v>160</v>
      </c>
      <c r="AN19" s="198"/>
      <c r="AO19" s="198"/>
      <c r="AP19" s="198"/>
      <c r="AQ19" s="198"/>
      <c r="AR19" s="198"/>
      <c r="AS19" s="198"/>
      <c r="AT19" s="198"/>
      <c r="AU19" s="106"/>
      <c r="AV19" s="95"/>
      <c r="AW19" s="119"/>
      <c r="AY19" s="2"/>
      <c r="AZ19" s="2"/>
      <c r="BA19" s="194" t="s">
        <v>144</v>
      </c>
      <c r="BB19" s="194"/>
      <c r="BC19" s="194"/>
      <c r="BD19" s="194"/>
      <c r="BE19" s="194"/>
      <c r="BF19" s="194"/>
      <c r="BG19" s="194"/>
      <c r="BH19" s="194"/>
      <c r="BI19" s="194"/>
      <c r="BJ19" s="194"/>
    </row>
    <row r="20" spans="5:62" s="3" customFormat="1" ht="13.5">
      <c r="E20" s="2"/>
      <c r="F20" s="2"/>
      <c r="G20" s="83"/>
      <c r="H20" s="105"/>
      <c r="I20" s="167" t="s">
        <v>151</v>
      </c>
      <c r="J20" s="167"/>
      <c r="K20" s="167"/>
      <c r="L20" s="167"/>
      <c r="M20" s="167"/>
      <c r="N20" s="167"/>
      <c r="O20" s="167"/>
      <c r="P20" s="167"/>
      <c r="Q20" s="49"/>
      <c r="R20" s="134"/>
      <c r="S20" s="72"/>
      <c r="T20" s="72"/>
      <c r="U20" s="72"/>
      <c r="V20" s="72"/>
      <c r="W20" s="72"/>
      <c r="X20" s="114"/>
      <c r="Y20" s="186" t="s">
        <v>162</v>
      </c>
      <c r="Z20" s="165"/>
      <c r="AA20" s="165"/>
      <c r="AB20" s="165"/>
      <c r="AC20" s="165"/>
      <c r="AD20" s="165"/>
      <c r="AE20" s="165"/>
      <c r="AF20" s="141"/>
      <c r="AG20" s="99"/>
      <c r="AH20" s="99"/>
      <c r="AI20" s="99"/>
      <c r="AJ20" s="51"/>
      <c r="AK20" s="21"/>
      <c r="AL20" s="95"/>
      <c r="AM20" s="167" t="s">
        <v>151</v>
      </c>
      <c r="AN20" s="167"/>
      <c r="AO20" s="167"/>
      <c r="AP20" s="167"/>
      <c r="AQ20" s="167"/>
      <c r="AR20" s="167"/>
      <c r="AS20" s="167"/>
      <c r="AT20" s="167"/>
      <c r="AU20" s="98"/>
      <c r="AV20" s="95"/>
      <c r="AW20" s="119"/>
      <c r="AY20" s="2"/>
      <c r="AZ20" s="2"/>
      <c r="BB20" s="52"/>
      <c r="BC20" s="52"/>
      <c r="BD20" s="52"/>
      <c r="BE20" s="52"/>
      <c r="BF20" s="52"/>
      <c r="BG20" s="52"/>
      <c r="BH20" s="52"/>
      <c r="BI20" s="52"/>
      <c r="BJ20" s="52"/>
    </row>
    <row r="21" spans="5:62" s="3" customFormat="1" ht="13.5">
      <c r="E21" s="2"/>
      <c r="F21" s="2"/>
      <c r="G21" s="26"/>
      <c r="H21" s="100"/>
      <c r="I21" s="173" t="s">
        <v>176</v>
      </c>
      <c r="J21" s="173"/>
      <c r="K21" s="173"/>
      <c r="L21" s="173"/>
      <c r="M21" s="173"/>
      <c r="N21" s="173"/>
      <c r="O21" s="173"/>
      <c r="P21" s="173"/>
      <c r="Q21" s="81"/>
      <c r="R21" s="121"/>
      <c r="S21" s="49"/>
      <c r="T21" s="49"/>
      <c r="U21" s="49"/>
      <c r="V21" s="49"/>
      <c r="W21" s="49"/>
      <c r="X21" s="48"/>
      <c r="Y21" s="200" t="s">
        <v>176</v>
      </c>
      <c r="Z21" s="170"/>
      <c r="AA21" s="170"/>
      <c r="AB21" s="170"/>
      <c r="AC21" s="170"/>
      <c r="AD21" s="170"/>
      <c r="AE21" s="170"/>
      <c r="AF21" s="141"/>
      <c r="AG21" s="2"/>
      <c r="AH21" s="2"/>
      <c r="AI21" s="96"/>
      <c r="AJ21" s="69"/>
      <c r="AK21" s="103"/>
      <c r="AL21" s="104"/>
      <c r="AM21" s="173" t="s">
        <v>171</v>
      </c>
      <c r="AN21" s="173"/>
      <c r="AO21" s="173"/>
      <c r="AP21" s="173"/>
      <c r="AQ21" s="173"/>
      <c r="AR21" s="173"/>
      <c r="AS21" s="173"/>
      <c r="AT21" s="173"/>
      <c r="AU21" s="107"/>
      <c r="AV21" s="95"/>
      <c r="AW21" s="119"/>
      <c r="AY21" s="2"/>
      <c r="AZ21" s="2"/>
      <c r="BC21" s="84"/>
      <c r="BD21" s="84"/>
      <c r="BE21" s="84"/>
      <c r="BF21" s="84"/>
      <c r="BG21" s="84"/>
      <c r="BH21" s="84"/>
      <c r="BI21" s="84"/>
      <c r="BJ21" s="84"/>
    </row>
    <row r="22" spans="5:62" s="3" customFormat="1" ht="14.25" thickBot="1">
      <c r="E22" s="2"/>
      <c r="F22" s="2"/>
      <c r="G22" s="21"/>
      <c r="H22" s="49"/>
      <c r="I22" s="96"/>
      <c r="J22" s="170" t="s">
        <v>12</v>
      </c>
      <c r="K22" s="170"/>
      <c r="L22" s="170"/>
      <c r="M22" s="170"/>
      <c r="N22" s="170"/>
      <c r="O22" s="170"/>
      <c r="P22" s="104"/>
      <c r="Q22" s="44"/>
      <c r="R22" s="131"/>
      <c r="S22" s="99"/>
      <c r="T22" s="99"/>
      <c r="U22" s="99"/>
      <c r="V22" s="99"/>
      <c r="W22" s="99"/>
      <c r="X22" s="96"/>
      <c r="Y22" s="55"/>
      <c r="Z22" s="185" t="s">
        <v>12</v>
      </c>
      <c r="AA22" s="185"/>
      <c r="AB22" s="170"/>
      <c r="AC22" s="170"/>
      <c r="AD22" s="170"/>
      <c r="AE22" s="96"/>
      <c r="AF22" s="142"/>
      <c r="AG22" s="96"/>
      <c r="AH22" s="96"/>
      <c r="AI22" s="96"/>
      <c r="AJ22" s="69"/>
      <c r="AK22" s="108"/>
      <c r="AL22" s="71"/>
      <c r="AM22" s="47"/>
      <c r="AN22" s="185" t="s">
        <v>175</v>
      </c>
      <c r="AO22" s="185"/>
      <c r="AP22" s="185"/>
      <c r="AQ22" s="170"/>
      <c r="AR22" s="170"/>
      <c r="AS22" s="170"/>
      <c r="AT22" s="104"/>
      <c r="AU22" s="96"/>
      <c r="AV22" s="95"/>
      <c r="AW22" s="149"/>
      <c r="AX22" s="48"/>
      <c r="AY22" s="2"/>
      <c r="AZ22" s="2"/>
      <c r="BA22" s="62"/>
      <c r="BB22" s="62"/>
      <c r="BC22" s="62"/>
      <c r="BD22" s="62"/>
      <c r="BE22" s="62"/>
      <c r="BF22" s="62"/>
      <c r="BG22" s="62"/>
      <c r="BH22" s="62"/>
      <c r="BI22" s="62"/>
      <c r="BJ22" s="62"/>
    </row>
    <row r="23" spans="5:64" s="3" customFormat="1" ht="14.25" thickTop="1">
      <c r="E23" s="160" t="s">
        <v>206</v>
      </c>
      <c r="F23" s="160"/>
      <c r="G23" s="110"/>
      <c r="H23" s="110"/>
      <c r="I23" s="113"/>
      <c r="J23" s="113"/>
      <c r="K23" s="113"/>
      <c r="L23" s="113"/>
      <c r="M23" s="147"/>
      <c r="N23" s="147"/>
      <c r="O23" s="148"/>
      <c r="P23" s="148"/>
      <c r="Q23" s="148"/>
      <c r="R23" s="137"/>
      <c r="S23" s="161" t="s">
        <v>212</v>
      </c>
      <c r="T23" s="161"/>
      <c r="U23" s="96"/>
      <c r="V23" s="96"/>
      <c r="W23" s="176" t="s">
        <v>191</v>
      </c>
      <c r="X23" s="176"/>
      <c r="Y23" s="96"/>
      <c r="Z23" s="96"/>
      <c r="AA23" s="95"/>
      <c r="AB23" s="138"/>
      <c r="AC23" s="136"/>
      <c r="AD23" s="136"/>
      <c r="AE23" s="136"/>
      <c r="AF23" s="161" t="s">
        <v>190</v>
      </c>
      <c r="AG23" s="161"/>
      <c r="AH23" s="104"/>
      <c r="AI23" s="176" t="s">
        <v>189</v>
      </c>
      <c r="AJ23" s="176"/>
      <c r="AK23" s="111"/>
      <c r="AL23" s="111"/>
      <c r="AM23" s="110"/>
      <c r="AN23" s="110"/>
      <c r="AO23" s="110"/>
      <c r="AP23" s="110"/>
      <c r="AQ23" s="148"/>
      <c r="AR23" s="148"/>
      <c r="AS23" s="136"/>
      <c r="AT23" s="136"/>
      <c r="AU23" s="136"/>
      <c r="AV23" s="137"/>
      <c r="AW23" s="161" t="s">
        <v>197</v>
      </c>
      <c r="AX23" s="161"/>
      <c r="AY23" s="2"/>
      <c r="AZ23" s="2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10"/>
      <c r="BL23" s="10"/>
    </row>
    <row r="24" spans="3:64" s="3" customFormat="1" ht="13.5">
      <c r="C24" s="190">
        <v>1</v>
      </c>
      <c r="D24" s="190"/>
      <c r="E24" s="48"/>
      <c r="F24" s="48"/>
      <c r="G24" s="2"/>
      <c r="I24" s="190">
        <v>2</v>
      </c>
      <c r="J24" s="190"/>
      <c r="O24" s="190">
        <v>3</v>
      </c>
      <c r="P24" s="190"/>
      <c r="U24" s="190">
        <v>4</v>
      </c>
      <c r="V24" s="190"/>
      <c r="W24" s="2"/>
      <c r="X24" s="2"/>
      <c r="Y24" s="2"/>
      <c r="AA24" s="190">
        <v>5</v>
      </c>
      <c r="AB24" s="190"/>
      <c r="AG24" s="168">
        <v>6</v>
      </c>
      <c r="AH24" s="168"/>
      <c r="AI24" s="2"/>
      <c r="AJ24" s="2"/>
      <c r="AM24" s="190">
        <v>7</v>
      </c>
      <c r="AN24" s="190"/>
      <c r="AO24" s="2"/>
      <c r="AP24" s="2"/>
      <c r="AQ24" s="2"/>
      <c r="AS24" s="190">
        <v>8</v>
      </c>
      <c r="AT24" s="190"/>
      <c r="AU24" s="2"/>
      <c r="AW24" s="48"/>
      <c r="AX24" s="48"/>
      <c r="AY24" s="190">
        <v>9</v>
      </c>
      <c r="AZ24" s="190"/>
      <c r="BC24" s="70"/>
      <c r="BD24" s="70"/>
      <c r="BE24" s="70"/>
      <c r="BF24" s="70"/>
      <c r="BG24" s="70"/>
      <c r="BH24" s="70"/>
      <c r="BI24" s="70"/>
      <c r="BJ24" s="70"/>
      <c r="BK24" s="10"/>
      <c r="BL24" s="10"/>
    </row>
    <row r="25" spans="3:62" ht="150" customHeight="1">
      <c r="C25" s="191" t="s">
        <v>141</v>
      </c>
      <c r="D25" s="192"/>
      <c r="E25" s="56"/>
      <c r="F25" s="56"/>
      <c r="G25" s="57"/>
      <c r="H25" s="87"/>
      <c r="I25" s="191" t="s">
        <v>179</v>
      </c>
      <c r="J25" s="192"/>
      <c r="L25" s="56"/>
      <c r="M25" s="56"/>
      <c r="N25" s="56"/>
      <c r="O25" s="191" t="s">
        <v>180</v>
      </c>
      <c r="P25" s="192"/>
      <c r="Q25" s="56"/>
      <c r="R25" s="56"/>
      <c r="S25" s="56"/>
      <c r="T25" s="56"/>
      <c r="U25" s="191" t="s">
        <v>181</v>
      </c>
      <c r="V25" s="192"/>
      <c r="W25" s="57"/>
      <c r="X25" s="57"/>
      <c r="Y25" s="57"/>
      <c r="Z25" s="56"/>
      <c r="AA25" s="191" t="s">
        <v>182</v>
      </c>
      <c r="AB25" s="192"/>
      <c r="AC25" s="56"/>
      <c r="AD25" s="56"/>
      <c r="AE25" s="56"/>
      <c r="AF25" s="88"/>
      <c r="AG25" s="191" t="s">
        <v>183</v>
      </c>
      <c r="AH25" s="192"/>
      <c r="AI25" s="57"/>
      <c r="AJ25" s="57"/>
      <c r="AK25" s="56"/>
      <c r="AL25" s="56"/>
      <c r="AM25" s="191" t="s">
        <v>184</v>
      </c>
      <c r="AN25" s="192"/>
      <c r="AO25" s="57"/>
      <c r="AP25" s="57"/>
      <c r="AQ25" s="57"/>
      <c r="AR25" s="56"/>
      <c r="AS25" s="191" t="s">
        <v>185</v>
      </c>
      <c r="AT25" s="192"/>
      <c r="AU25" s="57"/>
      <c r="AV25" s="56"/>
      <c r="AW25" s="56"/>
      <c r="AX25" s="56"/>
      <c r="AY25" s="191" t="s">
        <v>122</v>
      </c>
      <c r="AZ25" s="192"/>
      <c r="BC25" s="193" t="s">
        <v>161</v>
      </c>
      <c r="BD25" s="193"/>
      <c r="BE25" s="193"/>
      <c r="BF25" s="193"/>
      <c r="BG25" s="193"/>
      <c r="BH25" s="193"/>
      <c r="BI25" s="193"/>
      <c r="BJ25" s="193"/>
    </row>
  </sheetData>
  <sheetProtection/>
  <mergeCells count="103">
    <mergeCell ref="BC25:BJ25"/>
    <mergeCell ref="AY24:AZ24"/>
    <mergeCell ref="C25:D25"/>
    <mergeCell ref="I25:J25"/>
    <mergeCell ref="O25:P25"/>
    <mergeCell ref="U25:V25"/>
    <mergeCell ref="AA25:AB25"/>
    <mergeCell ref="AG25:AH25"/>
    <mergeCell ref="AM25:AN25"/>
    <mergeCell ref="AS25:AT25"/>
    <mergeCell ref="AY25:AZ25"/>
    <mergeCell ref="AW23:AX23"/>
    <mergeCell ref="C24:D24"/>
    <mergeCell ref="I24:J24"/>
    <mergeCell ref="O24:P24"/>
    <mergeCell ref="U24:V24"/>
    <mergeCell ref="AA24:AB24"/>
    <mergeCell ref="AG24:AH24"/>
    <mergeCell ref="AM24:AN24"/>
    <mergeCell ref="AS24:AT24"/>
    <mergeCell ref="J22:O22"/>
    <mergeCell ref="AN22:AS22"/>
    <mergeCell ref="E23:F23"/>
    <mergeCell ref="S23:T23"/>
    <mergeCell ref="W23:X23"/>
    <mergeCell ref="AI23:AJ23"/>
    <mergeCell ref="Z22:AD22"/>
    <mergeCell ref="AF23:AG23"/>
    <mergeCell ref="I20:P20"/>
    <mergeCell ref="AM20:AT20"/>
    <mergeCell ref="I21:P21"/>
    <mergeCell ref="AM21:AT21"/>
    <mergeCell ref="Y20:AE20"/>
    <mergeCell ref="Y21:AE21"/>
    <mergeCell ref="AG17:AH17"/>
    <mergeCell ref="AM17:AN17"/>
    <mergeCell ref="AS17:AT17"/>
    <mergeCell ref="AY17:AZ17"/>
    <mergeCell ref="BA18:BJ18"/>
    <mergeCell ref="I19:P19"/>
    <mergeCell ref="AM19:AT19"/>
    <mergeCell ref="BA19:BJ19"/>
    <mergeCell ref="Y19:AE19"/>
    <mergeCell ref="V13:AA13"/>
    <mergeCell ref="BA13:BJ13"/>
    <mergeCell ref="V14:AA14"/>
    <mergeCell ref="V15:AA15"/>
    <mergeCell ref="W16:Z16"/>
    <mergeCell ref="C17:D17"/>
    <mergeCell ref="I17:J17"/>
    <mergeCell ref="O17:P17"/>
    <mergeCell ref="U17:V17"/>
    <mergeCell ref="AA17:AB17"/>
    <mergeCell ref="BA11:BJ11"/>
    <mergeCell ref="E12:H12"/>
    <mergeCell ref="P12:S12"/>
    <mergeCell ref="T12:U12"/>
    <mergeCell ref="AB12:AC12"/>
    <mergeCell ref="AI12:AL12"/>
    <mergeCell ref="AU12:AX12"/>
    <mergeCell ref="BA12:BJ12"/>
    <mergeCell ref="D10:I10"/>
    <mergeCell ref="Q10:W10"/>
    <mergeCell ref="AH10:AM10"/>
    <mergeCell ref="AT10:AY10"/>
    <mergeCell ref="D11:I11"/>
    <mergeCell ref="Q11:W11"/>
    <mergeCell ref="AD11:AF12"/>
    <mergeCell ref="AH11:AM11"/>
    <mergeCell ref="AT11:AY11"/>
    <mergeCell ref="AR8:AS8"/>
    <mergeCell ref="AZ8:BA8"/>
    <mergeCell ref="D9:I9"/>
    <mergeCell ref="Q9:W9"/>
    <mergeCell ref="AH9:AM9"/>
    <mergeCell ref="AT9:AY9"/>
    <mergeCell ref="B8:C8"/>
    <mergeCell ref="J8:K8"/>
    <mergeCell ref="N8:O8"/>
    <mergeCell ref="Y8:Z8"/>
    <mergeCell ref="AF8:AG8"/>
    <mergeCell ref="AN8:AP8"/>
    <mergeCell ref="I6:P6"/>
    <mergeCell ref="Z6:AC6"/>
    <mergeCell ref="AM6:AT6"/>
    <mergeCell ref="G7:N7"/>
    <mergeCell ref="O7:R7"/>
    <mergeCell ref="AK7:AR7"/>
    <mergeCell ref="AS7:AV7"/>
    <mergeCell ref="AW4:AX4"/>
    <mergeCell ref="BA4:BJ4"/>
    <mergeCell ref="I5:P5"/>
    <mergeCell ref="X5:AE5"/>
    <mergeCell ref="AM5:AT5"/>
    <mergeCell ref="BA5:BJ5"/>
    <mergeCell ref="Y1:AD1"/>
    <mergeCell ref="K2:L2"/>
    <mergeCell ref="AQ2:AR2"/>
    <mergeCell ref="X3:AE3"/>
    <mergeCell ref="E4:F4"/>
    <mergeCell ref="T4:U4"/>
    <mergeCell ref="X4:AE4"/>
    <mergeCell ref="AI4:AJ4"/>
  </mergeCells>
  <printOptions/>
  <pageMargins left="0.7874015748031497" right="0.7874015748031497" top="0.7874015748031497" bottom="0.6692913385826772" header="0.5118110236220472" footer="0.5118110236220472"/>
  <pageSetup horizontalDpi="600" verticalDpi="600" orientation="landscape" paperSize="9" scale="110" r:id="rId1"/>
  <headerFooter alignWithMargins="0">
    <oddHeader>&amp;C&amp;"ＭＳ Ｐゴシック,太字"令和５年度　一宮市秋季市民バスケットボール大会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25"/>
  <sheetViews>
    <sheetView zoomScalePageLayoutView="0" workbookViewId="0" topLeftCell="A1">
      <selection activeCell="AZ21" sqref="AZ21"/>
    </sheetView>
  </sheetViews>
  <sheetFormatPr defaultColWidth="9.00390625" defaultRowHeight="13.5"/>
  <cols>
    <col min="1" max="62" width="1.875" style="0" customWidth="1"/>
  </cols>
  <sheetData>
    <row r="1" spans="25:30" s="3" customFormat="1" ht="13.5">
      <c r="Y1" s="168" t="s">
        <v>3</v>
      </c>
      <c r="Z1" s="168"/>
      <c r="AA1" s="168"/>
      <c r="AB1" s="168"/>
      <c r="AC1" s="168"/>
      <c r="AD1" s="168"/>
    </row>
    <row r="2" spans="11:62" s="3" customFormat="1" ht="14.25" thickBot="1">
      <c r="K2" s="160" t="s">
        <v>193</v>
      </c>
      <c r="L2" s="160"/>
      <c r="M2" s="152"/>
      <c r="N2" s="126"/>
      <c r="O2" s="126"/>
      <c r="P2" s="126"/>
      <c r="Q2" s="145"/>
      <c r="R2" s="253"/>
      <c r="S2" s="253"/>
      <c r="T2" s="126"/>
      <c r="U2" s="126"/>
      <c r="V2" s="126"/>
      <c r="W2" s="126"/>
      <c r="X2" s="126"/>
      <c r="Y2" s="126"/>
      <c r="Z2" s="126"/>
      <c r="AA2" s="13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71"/>
      <c r="AQ2" s="161" t="s">
        <v>227</v>
      </c>
      <c r="AR2" s="161"/>
      <c r="AS2" s="48"/>
      <c r="BA2" s="10"/>
      <c r="BC2" s="72"/>
      <c r="BD2" s="72"/>
      <c r="BE2" s="72"/>
      <c r="BF2" s="72"/>
      <c r="BG2" s="72"/>
      <c r="BH2" s="72"/>
      <c r="BI2" s="72"/>
      <c r="BJ2" s="72"/>
    </row>
    <row r="3" spans="7:62" s="3" customFormat="1" ht="14.25" thickTop="1">
      <c r="G3" s="95"/>
      <c r="H3" s="95"/>
      <c r="I3" s="95"/>
      <c r="J3" s="95"/>
      <c r="K3" s="95"/>
      <c r="L3" s="12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188" t="s">
        <v>146</v>
      </c>
      <c r="Y3" s="188"/>
      <c r="Z3" s="188"/>
      <c r="AA3" s="188"/>
      <c r="AB3" s="171"/>
      <c r="AC3" s="171"/>
      <c r="AD3" s="171"/>
      <c r="AE3" s="171"/>
      <c r="AF3" s="73"/>
      <c r="AG3" s="45"/>
      <c r="AH3" s="37"/>
      <c r="AI3" s="37"/>
      <c r="AJ3" s="37"/>
      <c r="AK3" s="37"/>
      <c r="AL3" s="37"/>
      <c r="AM3" s="37"/>
      <c r="AN3" s="37"/>
      <c r="AO3" s="37"/>
      <c r="AP3" s="37"/>
      <c r="AQ3" s="119"/>
      <c r="AR3" s="95"/>
      <c r="AS3" s="95"/>
      <c r="AT3" s="95"/>
      <c r="AU3" s="95"/>
      <c r="AV3" s="95"/>
      <c r="BB3" s="59"/>
      <c r="BC3" s="59"/>
      <c r="BD3" s="59"/>
      <c r="BE3" s="59"/>
      <c r="BF3" s="59"/>
      <c r="BG3" s="59"/>
      <c r="BH3" s="59"/>
      <c r="BI3" s="59"/>
      <c r="BJ3" s="59"/>
    </row>
    <row r="4" spans="5:62" s="3" customFormat="1" ht="14.25" thickBot="1">
      <c r="E4" s="160" t="s">
        <v>226</v>
      </c>
      <c r="F4" s="160"/>
      <c r="G4" s="126"/>
      <c r="H4" s="126"/>
      <c r="I4" s="126"/>
      <c r="J4" s="126"/>
      <c r="K4" s="126"/>
      <c r="L4" s="132"/>
      <c r="M4" s="11"/>
      <c r="T4" s="161" t="s">
        <v>189</v>
      </c>
      <c r="U4" s="161"/>
      <c r="X4" s="162" t="s">
        <v>163</v>
      </c>
      <c r="Y4" s="162"/>
      <c r="Z4" s="162"/>
      <c r="AA4" s="162"/>
      <c r="AB4" s="162"/>
      <c r="AC4" s="162"/>
      <c r="AD4" s="162"/>
      <c r="AE4" s="162"/>
      <c r="AF4" s="44"/>
      <c r="AG4" s="44"/>
      <c r="AH4" s="44"/>
      <c r="AI4" s="160" t="s">
        <v>192</v>
      </c>
      <c r="AJ4" s="160"/>
      <c r="AP4" s="95"/>
      <c r="AQ4" s="125"/>
      <c r="AR4" s="126"/>
      <c r="AS4" s="126"/>
      <c r="AT4" s="126"/>
      <c r="AU4" s="126"/>
      <c r="AV4" s="126"/>
      <c r="AW4" s="161" t="s">
        <v>186</v>
      </c>
      <c r="AX4" s="161"/>
      <c r="BA4" s="189" t="s">
        <v>162</v>
      </c>
      <c r="BB4" s="189"/>
      <c r="BC4" s="189"/>
      <c r="BD4" s="189"/>
      <c r="BE4" s="189"/>
      <c r="BF4" s="189"/>
      <c r="BG4" s="189"/>
      <c r="BH4" s="189"/>
      <c r="BI4" s="189"/>
      <c r="BJ4" s="189"/>
    </row>
    <row r="5" spans="6:62" s="3" customFormat="1" ht="14.25" thickTop="1">
      <c r="F5" s="95"/>
      <c r="G5" s="119"/>
      <c r="H5" s="95"/>
      <c r="I5" s="188" t="s">
        <v>146</v>
      </c>
      <c r="J5" s="188"/>
      <c r="K5" s="188"/>
      <c r="L5" s="188"/>
      <c r="M5" s="171"/>
      <c r="N5" s="171"/>
      <c r="O5" s="171"/>
      <c r="P5" s="171"/>
      <c r="Q5" s="74"/>
      <c r="R5" s="37"/>
      <c r="S5" s="118"/>
      <c r="T5" s="54"/>
      <c r="U5" s="54"/>
      <c r="V5" s="54"/>
      <c r="X5" s="162" t="s">
        <v>176</v>
      </c>
      <c r="Y5" s="162"/>
      <c r="Z5" s="162"/>
      <c r="AA5" s="162"/>
      <c r="AB5" s="162"/>
      <c r="AC5" s="162"/>
      <c r="AD5" s="162"/>
      <c r="AE5" s="162"/>
      <c r="AK5" s="117"/>
      <c r="AL5" s="37"/>
      <c r="AM5" s="171" t="s">
        <v>146</v>
      </c>
      <c r="AN5" s="171"/>
      <c r="AO5" s="171"/>
      <c r="AP5" s="171"/>
      <c r="AQ5" s="188"/>
      <c r="AR5" s="188"/>
      <c r="AS5" s="188"/>
      <c r="AT5" s="188"/>
      <c r="AU5" s="95"/>
      <c r="AV5" s="129"/>
      <c r="AW5" s="95"/>
      <c r="BA5" s="179" t="s">
        <v>152</v>
      </c>
      <c r="BB5" s="179"/>
      <c r="BC5" s="179"/>
      <c r="BD5" s="179"/>
      <c r="BE5" s="179"/>
      <c r="BF5" s="179"/>
      <c r="BG5" s="179"/>
      <c r="BH5" s="179"/>
      <c r="BI5" s="179"/>
      <c r="BJ5" s="179"/>
    </row>
    <row r="6" spans="6:62" s="3" customFormat="1" ht="13.5">
      <c r="F6" s="95"/>
      <c r="G6" s="119"/>
      <c r="H6" s="98"/>
      <c r="I6" s="167" t="s">
        <v>163</v>
      </c>
      <c r="J6" s="167"/>
      <c r="K6" s="167"/>
      <c r="L6" s="167"/>
      <c r="M6" s="167"/>
      <c r="N6" s="167"/>
      <c r="O6" s="167"/>
      <c r="P6" s="167"/>
      <c r="Q6" s="99"/>
      <c r="R6" s="99"/>
      <c r="S6" s="120"/>
      <c r="T6" s="54"/>
      <c r="U6" s="54"/>
      <c r="V6" s="54"/>
      <c r="Z6" s="168" t="s">
        <v>12</v>
      </c>
      <c r="AA6" s="168"/>
      <c r="AB6" s="168"/>
      <c r="AC6" s="168"/>
      <c r="AK6" s="119"/>
      <c r="AL6" s="98"/>
      <c r="AM6" s="167" t="s">
        <v>163</v>
      </c>
      <c r="AN6" s="167"/>
      <c r="AO6" s="167"/>
      <c r="AP6" s="167"/>
      <c r="AQ6" s="167"/>
      <c r="AR6" s="167"/>
      <c r="AS6" s="167"/>
      <c r="AT6" s="167"/>
      <c r="AU6" s="99"/>
      <c r="AV6" s="129"/>
      <c r="AW6" s="95"/>
      <c r="BB6" s="54"/>
      <c r="BC6" s="54"/>
      <c r="BD6" s="54"/>
      <c r="BE6" s="54"/>
      <c r="BF6" s="54"/>
      <c r="BG6" s="54"/>
      <c r="BH6" s="54"/>
      <c r="BI6" s="54"/>
      <c r="BJ6" s="54"/>
    </row>
    <row r="7" spans="6:62" s="3" customFormat="1" ht="13.5">
      <c r="F7" s="95"/>
      <c r="G7" s="172" t="s">
        <v>172</v>
      </c>
      <c r="H7" s="173"/>
      <c r="I7" s="173"/>
      <c r="J7" s="173"/>
      <c r="K7" s="173"/>
      <c r="L7" s="173"/>
      <c r="M7" s="173"/>
      <c r="N7" s="173"/>
      <c r="O7" s="170" t="s">
        <v>12</v>
      </c>
      <c r="P7" s="170"/>
      <c r="Q7" s="170"/>
      <c r="R7" s="170"/>
      <c r="S7" s="121"/>
      <c r="T7" s="49"/>
      <c r="U7" s="49"/>
      <c r="V7" s="44"/>
      <c r="W7" s="44"/>
      <c r="X7" s="44"/>
      <c r="Y7" s="44"/>
      <c r="AK7" s="172" t="s">
        <v>171</v>
      </c>
      <c r="AL7" s="173"/>
      <c r="AM7" s="173"/>
      <c r="AN7" s="173"/>
      <c r="AO7" s="173"/>
      <c r="AP7" s="173"/>
      <c r="AQ7" s="173"/>
      <c r="AR7" s="173"/>
      <c r="AS7" s="170" t="s">
        <v>12</v>
      </c>
      <c r="AT7" s="170"/>
      <c r="AU7" s="170"/>
      <c r="AV7" s="174"/>
      <c r="AW7" s="95"/>
      <c r="BB7" s="53"/>
      <c r="BC7" s="53"/>
      <c r="BD7" s="53"/>
      <c r="BE7" s="53"/>
      <c r="BF7" s="53"/>
      <c r="BG7" s="53"/>
      <c r="BH7" s="53"/>
      <c r="BI7" s="53"/>
      <c r="BJ7" s="53"/>
    </row>
    <row r="8" spans="2:62" s="3" customFormat="1" ht="14.25" thickBot="1">
      <c r="B8" s="160" t="s">
        <v>199</v>
      </c>
      <c r="C8" s="160"/>
      <c r="D8" s="126"/>
      <c r="E8" s="126"/>
      <c r="F8" s="132"/>
      <c r="G8" s="122"/>
      <c r="H8" s="11"/>
      <c r="I8" s="11"/>
      <c r="J8" s="175" t="s">
        <v>200</v>
      </c>
      <c r="K8" s="175"/>
      <c r="L8" s="95"/>
      <c r="M8" s="95"/>
      <c r="N8" s="176" t="s">
        <v>201</v>
      </c>
      <c r="O8" s="176"/>
      <c r="P8" s="11"/>
      <c r="Q8" s="11"/>
      <c r="R8" s="11"/>
      <c r="S8" s="124"/>
      <c r="T8" s="125"/>
      <c r="U8" s="126"/>
      <c r="V8" s="126"/>
      <c r="W8" s="145"/>
      <c r="X8" s="145"/>
      <c r="Y8" s="161" t="s">
        <v>192</v>
      </c>
      <c r="Z8" s="161"/>
      <c r="AF8" s="160" t="s">
        <v>202</v>
      </c>
      <c r="AG8" s="160"/>
      <c r="AH8" s="11"/>
      <c r="AI8" s="11"/>
      <c r="AJ8" s="11"/>
      <c r="AK8" s="125"/>
      <c r="AL8" s="126"/>
      <c r="AM8" s="126"/>
      <c r="AN8" s="175" t="s">
        <v>204</v>
      </c>
      <c r="AO8" s="175"/>
      <c r="AP8" s="146"/>
      <c r="AQ8" s="109"/>
      <c r="AR8" s="176" t="s">
        <v>205</v>
      </c>
      <c r="AS8" s="176"/>
      <c r="AT8" s="11"/>
      <c r="AU8" s="11"/>
      <c r="AV8" s="124"/>
      <c r="AW8" s="125"/>
      <c r="AX8" s="126"/>
      <c r="AY8" s="126"/>
      <c r="AZ8" s="161" t="s">
        <v>206</v>
      </c>
      <c r="BA8" s="161"/>
      <c r="BC8" s="76"/>
      <c r="BD8" s="76"/>
      <c r="BE8" s="76"/>
      <c r="BF8" s="76"/>
      <c r="BG8" s="76"/>
      <c r="BH8" s="76"/>
      <c r="BI8" s="76"/>
      <c r="BJ8" s="76"/>
    </row>
    <row r="9" spans="3:62" s="3" customFormat="1" ht="14.25" thickTop="1">
      <c r="C9" s="129"/>
      <c r="D9" s="163" t="s">
        <v>142</v>
      </c>
      <c r="E9" s="163"/>
      <c r="F9" s="163"/>
      <c r="G9" s="178"/>
      <c r="H9" s="178"/>
      <c r="I9" s="180"/>
      <c r="J9" s="21"/>
      <c r="L9" s="77"/>
      <c r="M9" s="77"/>
      <c r="N9" s="52"/>
      <c r="O9" s="78"/>
      <c r="P9" s="79"/>
      <c r="Q9" s="179" t="s">
        <v>142</v>
      </c>
      <c r="R9" s="179"/>
      <c r="S9" s="179"/>
      <c r="T9" s="179"/>
      <c r="U9" s="179"/>
      <c r="V9" s="179"/>
      <c r="W9" s="179"/>
      <c r="X9" s="95"/>
      <c r="Y9" s="119"/>
      <c r="Z9" s="95"/>
      <c r="AA9" s="95"/>
      <c r="AH9" s="177" t="s">
        <v>142</v>
      </c>
      <c r="AI9" s="178"/>
      <c r="AJ9" s="178"/>
      <c r="AK9" s="163"/>
      <c r="AL9" s="163"/>
      <c r="AM9" s="163"/>
      <c r="AN9" s="119"/>
      <c r="AO9" s="95"/>
      <c r="AP9" s="20"/>
      <c r="AQ9" s="21"/>
      <c r="AR9" s="95"/>
      <c r="AS9" s="95"/>
      <c r="AT9" s="177" t="s">
        <v>142</v>
      </c>
      <c r="AU9" s="178"/>
      <c r="AV9" s="178"/>
      <c r="AW9" s="163"/>
      <c r="AX9" s="163"/>
      <c r="AY9" s="204"/>
      <c r="AZ9" s="95"/>
      <c r="BB9" s="59"/>
      <c r="BC9" s="59"/>
      <c r="BD9" s="59"/>
      <c r="BE9" s="59"/>
      <c r="BF9" s="59"/>
      <c r="BG9" s="59"/>
      <c r="BH9" s="59"/>
      <c r="BI9" s="59"/>
      <c r="BJ9" s="59"/>
    </row>
    <row r="10" spans="3:62" s="3" customFormat="1" ht="13.5">
      <c r="C10" s="129"/>
      <c r="D10" s="165" t="s">
        <v>162</v>
      </c>
      <c r="E10" s="187"/>
      <c r="F10" s="187"/>
      <c r="G10" s="187"/>
      <c r="H10" s="187"/>
      <c r="I10" s="166"/>
      <c r="J10" s="21"/>
      <c r="L10" s="44"/>
      <c r="M10" s="44"/>
      <c r="N10" s="49"/>
      <c r="O10" s="50"/>
      <c r="P10" s="26"/>
      <c r="Q10" s="187" t="s">
        <v>162</v>
      </c>
      <c r="R10" s="187"/>
      <c r="S10" s="187"/>
      <c r="T10" s="187"/>
      <c r="U10" s="187"/>
      <c r="V10" s="187"/>
      <c r="W10" s="187"/>
      <c r="X10" s="99"/>
      <c r="Y10" s="119"/>
      <c r="Z10" s="95"/>
      <c r="AA10" s="95"/>
      <c r="AH10" s="186" t="s">
        <v>162</v>
      </c>
      <c r="AI10" s="187"/>
      <c r="AJ10" s="187"/>
      <c r="AK10" s="187"/>
      <c r="AL10" s="187"/>
      <c r="AM10" s="165"/>
      <c r="AN10" s="119"/>
      <c r="AO10" s="95"/>
      <c r="AP10" s="20"/>
      <c r="AQ10" s="21"/>
      <c r="AR10" s="95"/>
      <c r="AS10" s="95"/>
      <c r="AT10" s="186" t="s">
        <v>162</v>
      </c>
      <c r="AU10" s="165"/>
      <c r="AV10" s="165"/>
      <c r="AW10" s="165"/>
      <c r="AX10" s="165"/>
      <c r="AY10" s="205"/>
      <c r="AZ10" s="95"/>
      <c r="BA10" s="62"/>
      <c r="BB10" s="59"/>
      <c r="BC10" s="59"/>
      <c r="BD10" s="59"/>
      <c r="BE10" s="59"/>
      <c r="BF10" s="59"/>
      <c r="BG10" s="59"/>
      <c r="BH10" s="59"/>
      <c r="BI10" s="59"/>
      <c r="BJ10" s="59"/>
    </row>
    <row r="11" spans="3:62" s="3" customFormat="1" ht="13.5">
      <c r="C11" s="129"/>
      <c r="D11" s="173" t="s">
        <v>172</v>
      </c>
      <c r="E11" s="182"/>
      <c r="F11" s="182"/>
      <c r="G11" s="182"/>
      <c r="H11" s="182"/>
      <c r="I11" s="183"/>
      <c r="J11" s="21"/>
      <c r="L11" s="44"/>
      <c r="M11" s="44"/>
      <c r="N11" s="49"/>
      <c r="O11" s="50"/>
      <c r="P11" s="26"/>
      <c r="Q11" s="182" t="s">
        <v>171</v>
      </c>
      <c r="R11" s="182"/>
      <c r="S11" s="182"/>
      <c r="T11" s="182"/>
      <c r="U11" s="182"/>
      <c r="V11" s="182"/>
      <c r="W11" s="182"/>
      <c r="X11" s="99"/>
      <c r="Y11" s="119"/>
      <c r="Z11" s="95"/>
      <c r="AA11" s="95"/>
      <c r="AH11" s="181" t="s">
        <v>174</v>
      </c>
      <c r="AI11" s="182"/>
      <c r="AJ11" s="182"/>
      <c r="AK11" s="182"/>
      <c r="AL11" s="182"/>
      <c r="AM11" s="173"/>
      <c r="AN11" s="119"/>
      <c r="AO11" s="95"/>
      <c r="AP11" s="20"/>
      <c r="AQ11" s="21"/>
      <c r="AR11" s="95"/>
      <c r="AS11" s="95"/>
      <c r="AT11" s="181" t="s">
        <v>173</v>
      </c>
      <c r="AU11" s="173"/>
      <c r="AV11" s="173"/>
      <c r="AW11" s="173"/>
      <c r="AX11" s="173"/>
      <c r="AY11" s="210"/>
      <c r="AZ11" s="95"/>
      <c r="BA11" s="189" t="s">
        <v>151</v>
      </c>
      <c r="BB11" s="189"/>
      <c r="BC11" s="189"/>
      <c r="BD11" s="189"/>
      <c r="BE11" s="189"/>
      <c r="BF11" s="189"/>
      <c r="BG11" s="189"/>
      <c r="BH11" s="189"/>
      <c r="BI11" s="189"/>
      <c r="BJ11" s="189"/>
    </row>
    <row r="12" spans="1:62" s="3" customFormat="1" ht="14.25" thickBot="1">
      <c r="A12" s="76"/>
      <c r="B12" s="76"/>
      <c r="C12" s="129"/>
      <c r="D12" s="95"/>
      <c r="E12" s="169" t="s">
        <v>12</v>
      </c>
      <c r="F12" s="169"/>
      <c r="G12" s="169"/>
      <c r="H12" s="169"/>
      <c r="I12" s="20"/>
      <c r="J12" s="21"/>
      <c r="O12" s="20"/>
      <c r="P12" s="200" t="s">
        <v>12</v>
      </c>
      <c r="Q12" s="169"/>
      <c r="R12" s="169"/>
      <c r="S12" s="169"/>
      <c r="T12" s="160" t="s">
        <v>202</v>
      </c>
      <c r="U12" s="160"/>
      <c r="V12" s="11"/>
      <c r="W12" s="11"/>
      <c r="X12" s="11"/>
      <c r="Y12" s="125"/>
      <c r="Z12" s="126"/>
      <c r="AA12" s="145"/>
      <c r="AB12" s="161" t="s">
        <v>203</v>
      </c>
      <c r="AC12" s="161"/>
      <c r="AD12" s="89"/>
      <c r="AF12" s="48"/>
      <c r="AG12" s="20"/>
      <c r="AH12" s="80"/>
      <c r="AI12" s="169" t="s">
        <v>12</v>
      </c>
      <c r="AJ12" s="169"/>
      <c r="AK12" s="169"/>
      <c r="AL12" s="169"/>
      <c r="AM12" s="95"/>
      <c r="AN12" s="119"/>
      <c r="AO12" s="95"/>
      <c r="AP12" s="20"/>
      <c r="AQ12" s="21"/>
      <c r="AR12" s="95"/>
      <c r="AS12" s="95"/>
      <c r="AT12" s="21"/>
      <c r="AU12" s="170" t="s">
        <v>12</v>
      </c>
      <c r="AV12" s="170"/>
      <c r="AW12" s="170"/>
      <c r="AX12" s="170"/>
      <c r="AY12" s="129"/>
      <c r="AZ12" s="95"/>
      <c r="BA12" s="179" t="s">
        <v>152</v>
      </c>
      <c r="BB12" s="179"/>
      <c r="BC12" s="179"/>
      <c r="BD12" s="179"/>
      <c r="BE12" s="179"/>
      <c r="BF12" s="179"/>
      <c r="BG12" s="179"/>
      <c r="BH12" s="179"/>
      <c r="BI12" s="179"/>
      <c r="BJ12" s="179"/>
    </row>
    <row r="13" spans="3:62" s="3" customFormat="1" ht="14.25" thickTop="1">
      <c r="C13" s="129"/>
      <c r="D13" s="95"/>
      <c r="I13" s="20"/>
      <c r="J13" s="21"/>
      <c r="L13" s="52"/>
      <c r="M13" s="52"/>
      <c r="N13" s="52"/>
      <c r="O13" s="78"/>
      <c r="P13" s="46"/>
      <c r="Q13" s="44"/>
      <c r="R13" s="44"/>
      <c r="S13" s="44"/>
      <c r="U13" s="20"/>
      <c r="V13" s="178" t="s">
        <v>142</v>
      </c>
      <c r="W13" s="178"/>
      <c r="X13" s="178"/>
      <c r="Y13" s="163"/>
      <c r="Z13" s="163"/>
      <c r="AA13" s="163"/>
      <c r="AB13" s="119"/>
      <c r="AE13" s="62"/>
      <c r="AF13" s="62"/>
      <c r="AG13" s="54"/>
      <c r="AH13" s="26"/>
      <c r="AI13" s="49"/>
      <c r="AM13" s="96"/>
      <c r="AN13" s="119"/>
      <c r="AO13" s="95"/>
      <c r="AP13" s="20"/>
      <c r="AQ13" s="21"/>
      <c r="AR13" s="95"/>
      <c r="AS13" s="20"/>
      <c r="AT13" s="21"/>
      <c r="AU13" s="95"/>
      <c r="AV13" s="95"/>
      <c r="AW13" s="95"/>
      <c r="AX13" s="95"/>
      <c r="AY13" s="129"/>
      <c r="AZ13" s="95"/>
      <c r="BA13" s="195" t="s">
        <v>159</v>
      </c>
      <c r="BB13" s="195"/>
      <c r="BC13" s="195"/>
      <c r="BD13" s="195"/>
      <c r="BE13" s="195"/>
      <c r="BF13" s="195"/>
      <c r="BG13" s="195"/>
      <c r="BH13" s="195"/>
      <c r="BI13" s="195"/>
      <c r="BJ13" s="195"/>
    </row>
    <row r="14" spans="3:64" s="3" customFormat="1" ht="13.5">
      <c r="C14" s="133"/>
      <c r="D14" s="96"/>
      <c r="E14" s="2"/>
      <c r="I14" s="69"/>
      <c r="J14" s="38"/>
      <c r="L14" s="49"/>
      <c r="M14" s="49"/>
      <c r="N14" s="49"/>
      <c r="O14" s="50"/>
      <c r="P14" s="26"/>
      <c r="Q14" s="49"/>
      <c r="U14" s="69"/>
      <c r="V14" s="186" t="s">
        <v>162</v>
      </c>
      <c r="W14" s="187"/>
      <c r="X14" s="187"/>
      <c r="Y14" s="187"/>
      <c r="Z14" s="187"/>
      <c r="AA14" s="165"/>
      <c r="AB14" s="119"/>
      <c r="AC14" s="2"/>
      <c r="AD14" s="2"/>
      <c r="AE14" s="49"/>
      <c r="AF14" s="49"/>
      <c r="AG14" s="49"/>
      <c r="AH14" s="26"/>
      <c r="AI14" s="49"/>
      <c r="AM14" s="96"/>
      <c r="AN14" s="130"/>
      <c r="AO14" s="96"/>
      <c r="AP14" s="69"/>
      <c r="AQ14" s="38"/>
      <c r="AR14" s="95"/>
      <c r="AS14" s="69"/>
      <c r="AT14" s="38"/>
      <c r="AU14" s="96"/>
      <c r="AV14" s="95"/>
      <c r="AW14" s="95"/>
      <c r="AX14" s="95"/>
      <c r="AY14" s="133"/>
      <c r="AZ14" s="96"/>
      <c r="BA14" s="82"/>
      <c r="BB14" s="59"/>
      <c r="BC14" s="59"/>
      <c r="BD14" s="59"/>
      <c r="BE14" s="59"/>
      <c r="BF14" s="59"/>
      <c r="BG14" s="59"/>
      <c r="BH14" s="59"/>
      <c r="BI14" s="59"/>
      <c r="BJ14" s="59"/>
      <c r="BL14" s="54"/>
    </row>
    <row r="15" spans="3:64" s="3" customFormat="1" ht="13.5">
      <c r="C15" s="133"/>
      <c r="D15" s="96"/>
      <c r="E15" s="2"/>
      <c r="I15" s="69"/>
      <c r="J15" s="38"/>
      <c r="N15" s="44"/>
      <c r="O15" s="51"/>
      <c r="P15" s="46"/>
      <c r="Q15" s="129"/>
      <c r="R15" s="95"/>
      <c r="U15" s="69"/>
      <c r="V15" s="200" t="s">
        <v>170</v>
      </c>
      <c r="W15" s="169"/>
      <c r="X15" s="169"/>
      <c r="Y15" s="169"/>
      <c r="Z15" s="169"/>
      <c r="AA15" s="170"/>
      <c r="AB15" s="119"/>
      <c r="AC15" s="2"/>
      <c r="AD15" s="2"/>
      <c r="AF15" s="44"/>
      <c r="AG15" s="44"/>
      <c r="AH15" s="46"/>
      <c r="AI15" s="44"/>
      <c r="AM15" s="96"/>
      <c r="AN15" s="130"/>
      <c r="AO15" s="96"/>
      <c r="AP15" s="69"/>
      <c r="AQ15" s="38"/>
      <c r="AR15" s="95"/>
      <c r="AS15" s="69"/>
      <c r="AT15" s="38"/>
      <c r="AU15" s="96"/>
      <c r="AV15" s="95"/>
      <c r="AW15" s="95"/>
      <c r="AX15" s="95"/>
      <c r="AY15" s="133"/>
      <c r="AZ15" s="96"/>
      <c r="BB15" s="59"/>
      <c r="BC15" s="59"/>
      <c r="BD15" s="59"/>
      <c r="BE15" s="59"/>
      <c r="BF15" s="59"/>
      <c r="BG15" s="59"/>
      <c r="BH15" s="59"/>
      <c r="BI15" s="59"/>
      <c r="BJ15" s="59"/>
      <c r="BL15" s="49"/>
    </row>
    <row r="16" spans="3:64" s="3" customFormat="1" ht="13.5">
      <c r="C16" s="133"/>
      <c r="D16" s="96"/>
      <c r="E16" s="2"/>
      <c r="I16" s="69"/>
      <c r="J16" s="38"/>
      <c r="N16" s="44"/>
      <c r="O16" s="51"/>
      <c r="P16" s="46"/>
      <c r="Q16" s="129"/>
      <c r="R16" s="95"/>
      <c r="U16" s="69"/>
      <c r="V16" s="21"/>
      <c r="W16" s="169" t="s">
        <v>12</v>
      </c>
      <c r="X16" s="169"/>
      <c r="Y16" s="169"/>
      <c r="Z16" s="169"/>
      <c r="AA16" s="96"/>
      <c r="AB16" s="119"/>
      <c r="AC16" s="2"/>
      <c r="AD16" s="2"/>
      <c r="AF16" s="44"/>
      <c r="AG16" s="44"/>
      <c r="AH16" s="46"/>
      <c r="AI16" s="44"/>
      <c r="AM16" s="96"/>
      <c r="AN16" s="130"/>
      <c r="AO16" s="96"/>
      <c r="AP16" s="69"/>
      <c r="AQ16" s="38"/>
      <c r="AR16" s="95"/>
      <c r="AS16" s="69"/>
      <c r="AT16" s="38"/>
      <c r="AU16" s="96"/>
      <c r="AV16" s="95"/>
      <c r="AW16" s="95"/>
      <c r="AX16" s="95"/>
      <c r="AY16" s="133"/>
      <c r="AZ16" s="96"/>
      <c r="BB16" s="59"/>
      <c r="BC16" s="59"/>
      <c r="BD16" s="59"/>
      <c r="BE16" s="59"/>
      <c r="BF16" s="59"/>
      <c r="BG16" s="59"/>
      <c r="BH16" s="59"/>
      <c r="BI16" s="59"/>
      <c r="BJ16" s="59"/>
      <c r="BL16" s="49"/>
    </row>
    <row r="17" spans="3:64" s="3" customFormat="1" ht="13.5">
      <c r="C17" s="168">
        <v>1</v>
      </c>
      <c r="D17" s="168"/>
      <c r="E17" s="2"/>
      <c r="I17" s="168">
        <v>2</v>
      </c>
      <c r="J17" s="168"/>
      <c r="N17" s="2"/>
      <c r="O17" s="168">
        <v>3</v>
      </c>
      <c r="P17" s="168"/>
      <c r="Q17" s="129"/>
      <c r="R17" s="95"/>
      <c r="U17" s="168">
        <v>4</v>
      </c>
      <c r="V17" s="168"/>
      <c r="W17" s="2"/>
      <c r="X17" s="2"/>
      <c r="Y17" s="2"/>
      <c r="AA17" s="168">
        <v>5</v>
      </c>
      <c r="AB17" s="168"/>
      <c r="AG17" s="168">
        <v>6</v>
      </c>
      <c r="AH17" s="168"/>
      <c r="AM17" s="168">
        <v>7</v>
      </c>
      <c r="AN17" s="168"/>
      <c r="AO17" s="2"/>
      <c r="AP17" s="69"/>
      <c r="AQ17" s="38"/>
      <c r="AS17" s="168">
        <v>8</v>
      </c>
      <c r="AT17" s="168"/>
      <c r="AU17" s="2"/>
      <c r="AY17" s="168">
        <v>9</v>
      </c>
      <c r="AZ17" s="168"/>
      <c r="BB17" s="59"/>
      <c r="BC17" s="59"/>
      <c r="BD17" s="59"/>
      <c r="BE17" s="59"/>
      <c r="BF17" s="59"/>
      <c r="BG17" s="59"/>
      <c r="BH17" s="59"/>
      <c r="BI17" s="59"/>
      <c r="BJ17" s="59"/>
      <c r="BL17" s="44"/>
    </row>
    <row r="18" spans="3:62" s="3" customFormat="1" ht="13.5">
      <c r="C18" s="2"/>
      <c r="D18" s="2"/>
      <c r="E18" s="2"/>
      <c r="F18" s="2"/>
      <c r="G18" s="130"/>
      <c r="H18" s="2"/>
      <c r="I18" s="2"/>
      <c r="L18" s="2"/>
      <c r="M18" s="2"/>
      <c r="N18" s="2"/>
      <c r="O18" s="2"/>
      <c r="P18" s="2"/>
      <c r="Q18" s="133"/>
      <c r="R18" s="96"/>
      <c r="U18" s="2"/>
      <c r="V18" s="2"/>
      <c r="W18" s="2"/>
      <c r="X18" s="96"/>
      <c r="Y18" s="130"/>
      <c r="AA18" s="195" t="s">
        <v>160</v>
      </c>
      <c r="AB18" s="195"/>
      <c r="AC18" s="195"/>
      <c r="AD18" s="195"/>
      <c r="AE18" s="195"/>
      <c r="AF18" s="195"/>
      <c r="AG18" s="195"/>
      <c r="AH18" s="195"/>
      <c r="AI18" s="2"/>
      <c r="AJ18" s="2"/>
      <c r="AK18" s="21"/>
      <c r="AM18" s="2"/>
      <c r="AN18" s="2"/>
      <c r="AO18" s="2"/>
      <c r="AP18" s="69"/>
      <c r="AQ18" s="38"/>
      <c r="AS18" s="2"/>
      <c r="AT18" s="2"/>
      <c r="AU18" s="2"/>
      <c r="AV18" s="20"/>
      <c r="AY18" s="2"/>
      <c r="AZ18" s="2"/>
      <c r="BA18" s="189" t="s">
        <v>163</v>
      </c>
      <c r="BB18" s="189"/>
      <c r="BC18" s="189"/>
      <c r="BD18" s="189"/>
      <c r="BE18" s="189"/>
      <c r="BF18" s="189"/>
      <c r="BG18" s="189"/>
      <c r="BH18" s="189"/>
      <c r="BI18" s="189"/>
      <c r="BJ18" s="189"/>
    </row>
    <row r="19" spans="3:62" s="3" customFormat="1" ht="13.5">
      <c r="C19" s="2"/>
      <c r="D19" s="2"/>
      <c r="E19" s="2"/>
      <c r="F19" s="2"/>
      <c r="G19" s="130"/>
      <c r="H19" s="2"/>
      <c r="I19" s="2"/>
      <c r="L19" s="2"/>
      <c r="M19" s="2"/>
      <c r="N19" s="2"/>
      <c r="O19" s="2"/>
      <c r="P19" s="2"/>
      <c r="Q19" s="133"/>
      <c r="R19" s="188" t="s">
        <v>146</v>
      </c>
      <c r="S19" s="194"/>
      <c r="T19" s="194"/>
      <c r="U19" s="194"/>
      <c r="V19" s="194"/>
      <c r="W19" s="194"/>
      <c r="X19" s="188"/>
      <c r="Y19" s="130"/>
      <c r="AA19" s="162" t="s">
        <v>151</v>
      </c>
      <c r="AB19" s="162"/>
      <c r="AC19" s="162"/>
      <c r="AD19" s="162"/>
      <c r="AE19" s="162"/>
      <c r="AF19" s="162"/>
      <c r="AG19" s="162"/>
      <c r="AH19" s="162"/>
      <c r="AI19" s="2"/>
      <c r="AJ19" s="2"/>
      <c r="AK19" s="21"/>
      <c r="AM19" s="91"/>
      <c r="AN19" s="52"/>
      <c r="AO19" s="52"/>
      <c r="AP19" s="78"/>
      <c r="AQ19" s="27"/>
      <c r="AR19" s="52"/>
      <c r="AS19" s="52"/>
      <c r="AT19" s="91"/>
      <c r="AU19" s="91"/>
      <c r="AV19" s="20"/>
      <c r="AY19" s="2"/>
      <c r="AZ19" s="2"/>
      <c r="BA19" s="194" t="s">
        <v>144</v>
      </c>
      <c r="BB19" s="194"/>
      <c r="BC19" s="194"/>
      <c r="BD19" s="194"/>
      <c r="BE19" s="194"/>
      <c r="BF19" s="194"/>
      <c r="BG19" s="194"/>
      <c r="BH19" s="194"/>
      <c r="BI19" s="194"/>
      <c r="BJ19" s="194"/>
    </row>
    <row r="20" spans="5:62" s="3" customFormat="1" ht="14.25" thickBot="1">
      <c r="E20" s="2"/>
      <c r="F20" s="2"/>
      <c r="G20" s="140"/>
      <c r="H20" s="195" t="s">
        <v>160</v>
      </c>
      <c r="I20" s="195"/>
      <c r="J20" s="195"/>
      <c r="K20" s="195"/>
      <c r="L20" s="195"/>
      <c r="M20" s="195"/>
      <c r="N20" s="195"/>
      <c r="O20" s="195"/>
      <c r="P20" s="54"/>
      <c r="Q20" s="121"/>
      <c r="R20" s="165" t="s">
        <v>163</v>
      </c>
      <c r="S20" s="187"/>
      <c r="T20" s="187"/>
      <c r="U20" s="187"/>
      <c r="V20" s="187"/>
      <c r="W20" s="187"/>
      <c r="X20" s="165"/>
      <c r="Y20" s="150"/>
      <c r="Z20" s="173" t="s">
        <v>170</v>
      </c>
      <c r="AA20" s="173"/>
      <c r="AB20" s="173"/>
      <c r="AC20" s="173"/>
      <c r="AD20" s="173"/>
      <c r="AE20" s="206"/>
      <c r="AF20" s="206"/>
      <c r="AG20" s="185" t="s">
        <v>145</v>
      </c>
      <c r="AH20" s="185"/>
      <c r="AI20" s="185"/>
      <c r="AJ20" s="185"/>
      <c r="AK20" s="21"/>
      <c r="AM20" s="54"/>
      <c r="AN20" s="54"/>
      <c r="AO20" s="54"/>
      <c r="AP20" s="75"/>
      <c r="AQ20" s="80"/>
      <c r="AR20" s="54"/>
      <c r="AS20" s="54"/>
      <c r="AT20" s="54"/>
      <c r="AU20" s="49"/>
      <c r="AV20" s="20"/>
      <c r="AY20" s="2"/>
      <c r="AZ20" s="2"/>
      <c r="BB20" s="52"/>
      <c r="BC20" s="52"/>
      <c r="BD20" s="52"/>
      <c r="BE20" s="52"/>
      <c r="BF20" s="52"/>
      <c r="BG20" s="52"/>
      <c r="BH20" s="52"/>
      <c r="BI20" s="52"/>
      <c r="BJ20" s="52"/>
    </row>
    <row r="21" spans="5:62" s="3" customFormat="1" ht="14.25" thickTop="1">
      <c r="E21" s="2"/>
      <c r="F21" s="2"/>
      <c r="G21" s="141"/>
      <c r="H21" s="162" t="s">
        <v>151</v>
      </c>
      <c r="I21" s="162"/>
      <c r="J21" s="162"/>
      <c r="K21" s="162"/>
      <c r="L21" s="162"/>
      <c r="M21" s="162"/>
      <c r="N21" s="162"/>
      <c r="O21" s="162"/>
      <c r="P21" s="49"/>
      <c r="Q21" s="255"/>
      <c r="R21" s="173" t="s">
        <v>173</v>
      </c>
      <c r="S21" s="182"/>
      <c r="T21" s="182"/>
      <c r="U21" s="182"/>
      <c r="V21" s="182"/>
      <c r="W21" s="182"/>
      <c r="X21" s="160" t="s">
        <v>207</v>
      </c>
      <c r="Y21" s="160"/>
      <c r="Z21" s="153"/>
      <c r="AA21" s="154"/>
      <c r="AB21" s="154"/>
      <c r="AC21" s="154"/>
      <c r="AD21" s="154"/>
      <c r="AE21" s="49"/>
      <c r="AF21" s="49"/>
      <c r="AG21" s="2"/>
      <c r="AH21" s="2"/>
      <c r="AI21" s="2"/>
      <c r="AJ21" s="2"/>
      <c r="AK21" s="161" t="s">
        <v>214</v>
      </c>
      <c r="AL21" s="161"/>
      <c r="AM21" s="48"/>
      <c r="AN21" s="49"/>
      <c r="AO21" s="49"/>
      <c r="AP21" s="50"/>
      <c r="AQ21" s="26"/>
      <c r="AR21" s="49"/>
      <c r="AS21" s="49"/>
      <c r="AT21" s="49"/>
      <c r="AU21" s="68"/>
      <c r="AV21" s="20"/>
      <c r="AY21" s="2"/>
      <c r="AZ21" s="2"/>
      <c r="BC21" s="84"/>
      <c r="BD21" s="84"/>
      <c r="BE21" s="84"/>
      <c r="BF21" s="84"/>
      <c r="BG21" s="84"/>
      <c r="BH21" s="84"/>
      <c r="BI21" s="84"/>
      <c r="BJ21" s="84"/>
    </row>
    <row r="22" spans="5:62" s="3" customFormat="1" ht="14.25" thickBot="1">
      <c r="E22" s="2"/>
      <c r="F22" s="2"/>
      <c r="G22" s="119"/>
      <c r="H22" s="182" t="s">
        <v>174</v>
      </c>
      <c r="I22" s="182"/>
      <c r="J22" s="182"/>
      <c r="K22" s="182"/>
      <c r="L22" s="182"/>
      <c r="M22" s="182"/>
      <c r="N22" s="182"/>
      <c r="O22" s="182"/>
      <c r="P22" s="2"/>
      <c r="Q22" s="131"/>
      <c r="R22" s="99"/>
      <c r="S22" s="170" t="s">
        <v>12</v>
      </c>
      <c r="T22" s="170"/>
      <c r="U22" s="170"/>
      <c r="V22" s="170"/>
      <c r="W22" s="99"/>
      <c r="X22" s="96"/>
      <c r="Y22" s="95"/>
      <c r="Z22" s="95"/>
      <c r="AA22" s="96"/>
      <c r="AB22" s="99"/>
      <c r="AC22" s="99"/>
      <c r="AD22" s="99"/>
      <c r="AE22" s="85"/>
      <c r="AF22" s="85"/>
      <c r="AG22" s="47"/>
      <c r="AH22" s="47"/>
      <c r="AI22" s="47"/>
      <c r="AJ22" s="47"/>
      <c r="AK22" s="71"/>
      <c r="AL22" s="71"/>
      <c r="AM22" s="47"/>
      <c r="AN22" s="85"/>
      <c r="AO22" s="85"/>
      <c r="AP22" s="86"/>
      <c r="AQ22" s="46"/>
      <c r="AR22" s="44"/>
      <c r="AS22" s="44"/>
      <c r="AT22" s="2"/>
      <c r="AU22" s="2"/>
      <c r="AV22" s="20"/>
      <c r="AW22" s="48"/>
      <c r="AX22" s="48"/>
      <c r="AY22" s="2"/>
      <c r="AZ22" s="2"/>
      <c r="BA22" s="62"/>
      <c r="BB22" s="62"/>
      <c r="BC22" s="62"/>
      <c r="BD22" s="62"/>
      <c r="BE22" s="62"/>
      <c r="BF22" s="62"/>
      <c r="BG22" s="62"/>
      <c r="BH22" s="62"/>
      <c r="BI22" s="62"/>
      <c r="BJ22" s="62"/>
    </row>
    <row r="23" spans="4:64" s="3" customFormat="1" ht="15" thickBot="1" thickTop="1">
      <c r="D23" s="202" t="s">
        <v>213</v>
      </c>
      <c r="E23" s="202"/>
      <c r="F23" s="203"/>
      <c r="G23" s="150"/>
      <c r="H23" s="151"/>
      <c r="I23" s="207" t="s">
        <v>145</v>
      </c>
      <c r="J23" s="207"/>
      <c r="K23" s="207"/>
      <c r="L23" s="207"/>
      <c r="M23" s="207"/>
      <c r="N23" s="207"/>
      <c r="O23" s="145"/>
      <c r="P23" s="208" t="s">
        <v>212</v>
      </c>
      <c r="Q23" s="208"/>
      <c r="R23" s="256"/>
      <c r="S23" s="257"/>
      <c r="T23" s="257"/>
      <c r="U23" s="258"/>
      <c r="V23" s="258"/>
      <c r="W23" s="257"/>
      <c r="X23" s="257"/>
      <c r="Y23" s="258"/>
      <c r="Z23" s="258"/>
      <c r="AA23" s="256"/>
      <c r="AB23" s="259"/>
      <c r="AC23" s="260"/>
      <c r="AD23" s="260"/>
      <c r="AE23" s="47"/>
      <c r="AF23" s="47"/>
      <c r="AG23" s="47"/>
      <c r="AH23" s="71"/>
      <c r="AI23" s="71"/>
      <c r="AJ23" s="71"/>
      <c r="AK23" s="71"/>
      <c r="AL23" s="11"/>
      <c r="AM23" s="47"/>
      <c r="AN23" s="47"/>
      <c r="AO23" s="47"/>
      <c r="AP23" s="47"/>
      <c r="AQ23" s="209" t="s">
        <v>225</v>
      </c>
      <c r="AR23" s="209"/>
      <c r="AS23" s="47"/>
      <c r="AT23" s="47"/>
      <c r="AU23" s="47"/>
      <c r="AV23" s="58"/>
      <c r="AY23" s="2"/>
      <c r="AZ23" s="2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10"/>
      <c r="BL23" s="10"/>
    </row>
    <row r="24" spans="3:64" s="3" customFormat="1" ht="14.25" thickTop="1">
      <c r="C24" s="190">
        <v>1</v>
      </c>
      <c r="D24" s="190"/>
      <c r="E24" s="202"/>
      <c r="F24" s="202"/>
      <c r="G24" s="2"/>
      <c r="I24" s="190">
        <v>2</v>
      </c>
      <c r="J24" s="190"/>
      <c r="O24" s="190">
        <v>3</v>
      </c>
      <c r="P24" s="190"/>
      <c r="U24" s="190">
        <v>4</v>
      </c>
      <c r="V24" s="190"/>
      <c r="W24" s="2"/>
      <c r="X24" s="2"/>
      <c r="Y24" s="2"/>
      <c r="AA24" s="190">
        <v>5</v>
      </c>
      <c r="AB24" s="190"/>
      <c r="AG24" s="168">
        <v>6</v>
      </c>
      <c r="AH24" s="168"/>
      <c r="AI24" s="2"/>
      <c r="AJ24" s="2"/>
      <c r="AM24" s="190">
        <v>7</v>
      </c>
      <c r="AN24" s="190"/>
      <c r="AO24" s="2"/>
      <c r="AP24" s="2"/>
      <c r="AQ24" s="2"/>
      <c r="AS24" s="190">
        <v>8</v>
      </c>
      <c r="AT24" s="190"/>
      <c r="AU24" s="2"/>
      <c r="AW24" s="161" t="s">
        <v>192</v>
      </c>
      <c r="AX24" s="161"/>
      <c r="AY24" s="190">
        <v>9</v>
      </c>
      <c r="AZ24" s="190"/>
      <c r="BC24" s="70"/>
      <c r="BD24" s="70"/>
      <c r="BE24" s="70"/>
      <c r="BF24" s="70"/>
      <c r="BG24" s="70"/>
      <c r="BH24" s="70"/>
      <c r="BI24" s="70"/>
      <c r="BJ24" s="70"/>
      <c r="BK24" s="10"/>
      <c r="BL24" s="10"/>
    </row>
    <row r="25" spans="3:62" ht="150" customHeight="1">
      <c r="C25" s="191" t="s">
        <v>132</v>
      </c>
      <c r="D25" s="192"/>
      <c r="E25" s="56"/>
      <c r="F25" s="56"/>
      <c r="G25" s="57"/>
      <c r="H25" s="87"/>
      <c r="I25" s="191" t="s">
        <v>30</v>
      </c>
      <c r="J25" s="192"/>
      <c r="L25" s="56"/>
      <c r="M25" s="56"/>
      <c r="N25" s="56"/>
      <c r="O25" s="191" t="s">
        <v>79</v>
      </c>
      <c r="P25" s="192"/>
      <c r="Q25" s="56"/>
      <c r="R25" s="56"/>
      <c r="S25" s="56"/>
      <c r="T25" s="56"/>
      <c r="U25" s="191" t="s">
        <v>136</v>
      </c>
      <c r="V25" s="192"/>
      <c r="W25" s="57"/>
      <c r="X25" s="57"/>
      <c r="Y25" s="57"/>
      <c r="Z25" s="56"/>
      <c r="AA25" s="191" t="s">
        <v>29</v>
      </c>
      <c r="AB25" s="192"/>
      <c r="AC25" s="56"/>
      <c r="AD25" s="56"/>
      <c r="AE25" s="56"/>
      <c r="AF25" s="88"/>
      <c r="AG25" s="191" t="s">
        <v>135</v>
      </c>
      <c r="AH25" s="192"/>
      <c r="AI25" s="57"/>
      <c r="AJ25" s="57"/>
      <c r="AK25" s="56"/>
      <c r="AL25" s="56"/>
      <c r="AM25" s="191" t="s">
        <v>68</v>
      </c>
      <c r="AN25" s="192"/>
      <c r="AO25" s="57"/>
      <c r="AP25" s="57"/>
      <c r="AQ25" s="57"/>
      <c r="AR25" s="56"/>
      <c r="AS25" s="191" t="s">
        <v>126</v>
      </c>
      <c r="AT25" s="192"/>
      <c r="AU25" s="57"/>
      <c r="AV25" s="56"/>
      <c r="AW25" s="56"/>
      <c r="AX25" s="56"/>
      <c r="AY25" s="191" t="s">
        <v>89</v>
      </c>
      <c r="AZ25" s="192"/>
      <c r="BC25" s="193" t="s">
        <v>161</v>
      </c>
      <c r="BD25" s="193"/>
      <c r="BE25" s="193"/>
      <c r="BF25" s="193"/>
      <c r="BG25" s="193"/>
      <c r="BH25" s="193"/>
      <c r="BI25" s="193"/>
      <c r="BJ25" s="193"/>
    </row>
  </sheetData>
  <sheetProtection/>
  <mergeCells count="103">
    <mergeCell ref="BA11:BJ11"/>
    <mergeCell ref="BA12:BJ12"/>
    <mergeCell ref="BA13:BJ13"/>
    <mergeCell ref="BA18:BJ18"/>
    <mergeCell ref="BA19:BJ19"/>
    <mergeCell ref="AM25:AN25"/>
    <mergeCell ref="AS25:AT25"/>
    <mergeCell ref="AY25:AZ25"/>
    <mergeCell ref="BC25:BJ25"/>
    <mergeCell ref="AT11:AY11"/>
    <mergeCell ref="C25:D25"/>
    <mergeCell ref="I25:J25"/>
    <mergeCell ref="O25:P25"/>
    <mergeCell ref="U25:V25"/>
    <mergeCell ref="AA25:AB25"/>
    <mergeCell ref="AG25:AH25"/>
    <mergeCell ref="AA24:AB24"/>
    <mergeCell ref="AG24:AH24"/>
    <mergeCell ref="AM24:AN24"/>
    <mergeCell ref="AS24:AT24"/>
    <mergeCell ref="AW24:AX24"/>
    <mergeCell ref="AY24:AZ24"/>
    <mergeCell ref="H22:O22"/>
    <mergeCell ref="S22:V22"/>
    <mergeCell ref="I23:N23"/>
    <mergeCell ref="P23:Q23"/>
    <mergeCell ref="AQ23:AR23"/>
    <mergeCell ref="C24:D24"/>
    <mergeCell ref="E24:F24"/>
    <mergeCell ref="I24:J24"/>
    <mergeCell ref="O24:P24"/>
    <mergeCell ref="U24:V24"/>
    <mergeCell ref="H20:O20"/>
    <mergeCell ref="R20:X20"/>
    <mergeCell ref="Z20:AF20"/>
    <mergeCell ref="AG20:AJ20"/>
    <mergeCell ref="H21:O21"/>
    <mergeCell ref="R21:W21"/>
    <mergeCell ref="X21:Y21"/>
    <mergeCell ref="AK21:AL21"/>
    <mergeCell ref="AM17:AN17"/>
    <mergeCell ref="AS17:AT17"/>
    <mergeCell ref="AY17:AZ17"/>
    <mergeCell ref="AA18:AH18"/>
    <mergeCell ref="R19:X19"/>
    <mergeCell ref="AA19:AH19"/>
    <mergeCell ref="C17:D17"/>
    <mergeCell ref="I17:J17"/>
    <mergeCell ref="O17:P17"/>
    <mergeCell ref="U17:V17"/>
    <mergeCell ref="AA17:AB17"/>
    <mergeCell ref="AG17:AH17"/>
    <mergeCell ref="V13:AA13"/>
    <mergeCell ref="V14:AA14"/>
    <mergeCell ref="V15:AA15"/>
    <mergeCell ref="W16:Z16"/>
    <mergeCell ref="E12:H12"/>
    <mergeCell ref="P12:S12"/>
    <mergeCell ref="T12:U12"/>
    <mergeCell ref="AB12:AC12"/>
    <mergeCell ref="AI12:AL12"/>
    <mergeCell ref="AU12:AX12"/>
    <mergeCell ref="D10:I10"/>
    <mergeCell ref="Q10:W10"/>
    <mergeCell ref="AH10:AM10"/>
    <mergeCell ref="AT10:AY10"/>
    <mergeCell ref="D11:I11"/>
    <mergeCell ref="Q11:W11"/>
    <mergeCell ref="AH11:AM11"/>
    <mergeCell ref="AR8:AS8"/>
    <mergeCell ref="AZ8:BA8"/>
    <mergeCell ref="D9:I9"/>
    <mergeCell ref="Q9:W9"/>
    <mergeCell ref="AH9:AM9"/>
    <mergeCell ref="AT9:AY9"/>
    <mergeCell ref="B8:C8"/>
    <mergeCell ref="J8:K8"/>
    <mergeCell ref="N8:O8"/>
    <mergeCell ref="Y8:Z8"/>
    <mergeCell ref="AF8:AG8"/>
    <mergeCell ref="AN8:AO8"/>
    <mergeCell ref="Z6:AC6"/>
    <mergeCell ref="AM6:AT6"/>
    <mergeCell ref="G7:N7"/>
    <mergeCell ref="O7:R7"/>
    <mergeCell ref="AK7:AR7"/>
    <mergeCell ref="AS7:AV7"/>
    <mergeCell ref="AW4:AX4"/>
    <mergeCell ref="I5:P5"/>
    <mergeCell ref="X5:AE5"/>
    <mergeCell ref="AM5:AT5"/>
    <mergeCell ref="BA4:BJ4"/>
    <mergeCell ref="BA5:BJ5"/>
    <mergeCell ref="D23:F23"/>
    <mergeCell ref="Y1:AD1"/>
    <mergeCell ref="K2:L2"/>
    <mergeCell ref="AQ2:AR2"/>
    <mergeCell ref="X3:AE3"/>
    <mergeCell ref="E4:F4"/>
    <mergeCell ref="T4:U4"/>
    <mergeCell ref="X4:AE4"/>
    <mergeCell ref="AI4:AJ4"/>
    <mergeCell ref="I6:P6"/>
  </mergeCells>
  <printOptions/>
  <pageMargins left="0.7874015748031497" right="0.7874015748031497" top="0.7874015748031497" bottom="0.6692913385826772" header="0.5118110236220472" footer="0.5118110236220472"/>
  <pageSetup horizontalDpi="600" verticalDpi="600" orientation="landscape" paperSize="9" scale="110" r:id="rId1"/>
  <headerFooter alignWithMargins="0">
    <oddHeader>&amp;C&amp;"ＭＳ Ｐゴシック,太字"令和５年度　一宮市秋季市民バスケットボール大会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O2" sqref="O2"/>
    </sheetView>
  </sheetViews>
  <sheetFormatPr defaultColWidth="9.00390625" defaultRowHeight="13.5"/>
  <cols>
    <col min="1" max="1" width="11.875" style="16" customWidth="1"/>
    <col min="2" max="17" width="4.375" style="16" customWidth="1"/>
    <col min="18" max="22" width="8.625" style="16" customWidth="1"/>
    <col min="23" max="23" width="2.875" style="16" customWidth="1"/>
    <col min="24" max="16384" width="9.00390625" style="16" customWidth="1"/>
  </cols>
  <sheetData>
    <row r="1" spans="1:22" ht="18.75">
      <c r="A1" s="212" t="s">
        <v>118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3" ht="6" customHeight="1"/>
    <row r="4" spans="1:23" ht="13.5">
      <c r="A4" s="213"/>
      <c r="B4" s="214"/>
      <c r="C4" s="219" t="s">
        <v>108</v>
      </c>
      <c r="D4" s="220"/>
      <c r="E4" s="220"/>
      <c r="F4" s="220"/>
      <c r="G4" s="221"/>
      <c r="H4" s="219" t="s">
        <v>106</v>
      </c>
      <c r="I4" s="220"/>
      <c r="J4" s="220"/>
      <c r="K4" s="220"/>
      <c r="L4" s="221"/>
      <c r="M4" s="219" t="s">
        <v>105</v>
      </c>
      <c r="N4" s="220"/>
      <c r="O4" s="220"/>
      <c r="P4" s="220"/>
      <c r="Q4" s="221"/>
      <c r="R4" s="222" t="s">
        <v>39</v>
      </c>
      <c r="S4" s="222" t="s">
        <v>40</v>
      </c>
      <c r="T4" s="222" t="s">
        <v>41</v>
      </c>
      <c r="U4" s="222" t="s">
        <v>42</v>
      </c>
      <c r="V4" s="222" t="s">
        <v>43</v>
      </c>
      <c r="W4" s="60"/>
    </row>
    <row r="5" spans="1:23" ht="13.5">
      <c r="A5" s="215"/>
      <c r="B5" s="216"/>
      <c r="C5" s="223" t="s">
        <v>131</v>
      </c>
      <c r="D5" s="224"/>
      <c r="E5" s="224"/>
      <c r="F5" s="224"/>
      <c r="G5" s="216"/>
      <c r="H5" s="223" t="s">
        <v>84</v>
      </c>
      <c r="I5" s="224"/>
      <c r="J5" s="224"/>
      <c r="K5" s="224"/>
      <c r="L5" s="216"/>
      <c r="M5" s="223" t="s">
        <v>80</v>
      </c>
      <c r="N5" s="224"/>
      <c r="O5" s="224"/>
      <c r="P5" s="224"/>
      <c r="Q5" s="216"/>
      <c r="R5" s="222"/>
      <c r="S5" s="222"/>
      <c r="T5" s="222"/>
      <c r="U5" s="222"/>
      <c r="V5" s="222"/>
      <c r="W5" s="60"/>
    </row>
    <row r="6" spans="1:23" ht="13.5">
      <c r="A6" s="217"/>
      <c r="B6" s="218"/>
      <c r="C6" s="217"/>
      <c r="D6" s="225"/>
      <c r="E6" s="225"/>
      <c r="F6" s="225"/>
      <c r="G6" s="218"/>
      <c r="H6" s="217"/>
      <c r="I6" s="225"/>
      <c r="J6" s="225"/>
      <c r="K6" s="225"/>
      <c r="L6" s="218"/>
      <c r="M6" s="217"/>
      <c r="N6" s="225"/>
      <c r="O6" s="225"/>
      <c r="P6" s="225"/>
      <c r="Q6" s="218"/>
      <c r="R6" s="222"/>
      <c r="S6" s="222"/>
      <c r="T6" s="222"/>
      <c r="U6" s="222"/>
      <c r="V6" s="222"/>
      <c r="W6" s="60"/>
    </row>
    <row r="7" spans="1:23" ht="13.5">
      <c r="A7" s="219" t="str">
        <f>+C4</f>
        <v>１</v>
      </c>
      <c r="B7" s="230"/>
      <c r="C7" s="213"/>
      <c r="D7" s="229"/>
      <c r="E7" s="229"/>
      <c r="F7" s="229"/>
      <c r="G7" s="214"/>
      <c r="H7" s="261" t="s">
        <v>228</v>
      </c>
      <c r="I7" s="262"/>
      <c r="J7" s="262"/>
      <c r="K7" s="262"/>
      <c r="L7" s="263"/>
      <c r="M7" s="261" t="s">
        <v>228</v>
      </c>
      <c r="N7" s="262"/>
      <c r="O7" s="262"/>
      <c r="P7" s="262"/>
      <c r="Q7" s="263"/>
      <c r="R7" s="228">
        <v>2</v>
      </c>
      <c r="S7" s="228">
        <v>0</v>
      </c>
      <c r="T7" s="228">
        <f>71+89</f>
        <v>160</v>
      </c>
      <c r="U7" s="228">
        <f>36+74</f>
        <v>110</v>
      </c>
      <c r="V7" s="228">
        <f>+T7-U7</f>
        <v>50</v>
      </c>
      <c r="W7" s="60"/>
    </row>
    <row r="8" spans="1:23" ht="13.5">
      <c r="A8" s="223" t="s">
        <v>131</v>
      </c>
      <c r="B8" s="216"/>
      <c r="C8" s="215"/>
      <c r="D8" s="224"/>
      <c r="E8" s="224"/>
      <c r="F8" s="224"/>
      <c r="G8" s="216"/>
      <c r="H8" s="264" t="s">
        <v>229</v>
      </c>
      <c r="I8" s="265"/>
      <c r="J8" s="265"/>
      <c r="K8" s="265"/>
      <c r="L8" s="266"/>
      <c r="M8" s="264" t="s">
        <v>230</v>
      </c>
      <c r="N8" s="265"/>
      <c r="O8" s="265"/>
      <c r="P8" s="265"/>
      <c r="Q8" s="266"/>
      <c r="R8" s="228"/>
      <c r="S8" s="228"/>
      <c r="T8" s="228"/>
      <c r="U8" s="228"/>
      <c r="V8" s="228"/>
      <c r="W8" s="60"/>
    </row>
    <row r="9" spans="1:23" ht="13.5">
      <c r="A9" s="217"/>
      <c r="B9" s="218"/>
      <c r="C9" s="217"/>
      <c r="D9" s="225"/>
      <c r="E9" s="225"/>
      <c r="F9" s="225"/>
      <c r="G9" s="218"/>
      <c r="H9" s="267"/>
      <c r="I9" s="268"/>
      <c r="J9" s="268"/>
      <c r="K9" s="268"/>
      <c r="L9" s="269"/>
      <c r="M9" s="267"/>
      <c r="N9" s="268"/>
      <c r="O9" s="268"/>
      <c r="P9" s="268"/>
      <c r="Q9" s="269"/>
      <c r="R9" s="228"/>
      <c r="S9" s="228"/>
      <c r="T9" s="228"/>
      <c r="U9" s="228"/>
      <c r="V9" s="228"/>
      <c r="W9" s="60"/>
    </row>
    <row r="10" spans="1:23" ht="13.5">
      <c r="A10" s="219" t="str">
        <f>+H4</f>
        <v>２</v>
      </c>
      <c r="B10" s="230"/>
      <c r="C10" s="261" t="s">
        <v>231</v>
      </c>
      <c r="D10" s="262"/>
      <c r="E10" s="262"/>
      <c r="F10" s="262"/>
      <c r="G10" s="263"/>
      <c r="H10" s="213"/>
      <c r="I10" s="229"/>
      <c r="J10" s="229"/>
      <c r="K10" s="229"/>
      <c r="L10" s="214"/>
      <c r="M10" s="261" t="s">
        <v>231</v>
      </c>
      <c r="N10" s="262"/>
      <c r="O10" s="262"/>
      <c r="P10" s="262"/>
      <c r="Q10" s="263"/>
      <c r="R10" s="228">
        <v>0</v>
      </c>
      <c r="S10" s="228">
        <v>2</v>
      </c>
      <c r="T10" s="228">
        <f>36+60</f>
        <v>96</v>
      </c>
      <c r="U10" s="228">
        <f>71+64</f>
        <v>135</v>
      </c>
      <c r="V10" s="228">
        <f>+T10-U10</f>
        <v>-39</v>
      </c>
      <c r="W10" s="60"/>
    </row>
    <row r="11" spans="1:23" ht="13.5">
      <c r="A11" s="223" t="s">
        <v>84</v>
      </c>
      <c r="B11" s="216"/>
      <c r="C11" s="264" t="s">
        <v>232</v>
      </c>
      <c r="D11" s="265"/>
      <c r="E11" s="265"/>
      <c r="F11" s="265"/>
      <c r="G11" s="266"/>
      <c r="H11" s="215"/>
      <c r="I11" s="224"/>
      <c r="J11" s="224"/>
      <c r="K11" s="224"/>
      <c r="L11" s="216"/>
      <c r="M11" s="264" t="s">
        <v>233</v>
      </c>
      <c r="N11" s="265"/>
      <c r="O11" s="265"/>
      <c r="P11" s="265"/>
      <c r="Q11" s="266"/>
      <c r="R11" s="228"/>
      <c r="S11" s="228"/>
      <c r="T11" s="228"/>
      <c r="U11" s="228"/>
      <c r="V11" s="228"/>
      <c r="W11" s="60"/>
    </row>
    <row r="12" spans="1:23" ht="13.5">
      <c r="A12" s="217"/>
      <c r="B12" s="218"/>
      <c r="C12" s="267"/>
      <c r="D12" s="268"/>
      <c r="E12" s="268"/>
      <c r="F12" s="268"/>
      <c r="G12" s="269"/>
      <c r="H12" s="217"/>
      <c r="I12" s="225"/>
      <c r="J12" s="225"/>
      <c r="K12" s="225"/>
      <c r="L12" s="218"/>
      <c r="M12" s="267"/>
      <c r="N12" s="268"/>
      <c r="O12" s="268"/>
      <c r="P12" s="268"/>
      <c r="Q12" s="269"/>
      <c r="R12" s="228"/>
      <c r="S12" s="228"/>
      <c r="T12" s="228"/>
      <c r="U12" s="228"/>
      <c r="V12" s="228"/>
      <c r="W12" s="60"/>
    </row>
    <row r="13" spans="1:23" ht="13.5">
      <c r="A13" s="219" t="str">
        <f>+M4</f>
        <v>３</v>
      </c>
      <c r="B13" s="230"/>
      <c r="C13" s="261" t="s">
        <v>236</v>
      </c>
      <c r="D13" s="262"/>
      <c r="E13" s="262"/>
      <c r="F13" s="262"/>
      <c r="G13" s="263"/>
      <c r="H13" s="261" t="s">
        <v>228</v>
      </c>
      <c r="I13" s="262"/>
      <c r="J13" s="262"/>
      <c r="K13" s="262"/>
      <c r="L13" s="263"/>
      <c r="M13" s="213"/>
      <c r="N13" s="229"/>
      <c r="O13" s="229"/>
      <c r="P13" s="229"/>
      <c r="Q13" s="214"/>
      <c r="R13" s="228">
        <v>1</v>
      </c>
      <c r="S13" s="228">
        <v>1</v>
      </c>
      <c r="T13" s="228">
        <f>74+64</f>
        <v>138</v>
      </c>
      <c r="U13" s="228">
        <f>89+60</f>
        <v>149</v>
      </c>
      <c r="V13" s="228">
        <f>+T13-U13</f>
        <v>-11</v>
      </c>
      <c r="W13" s="60"/>
    </row>
    <row r="14" spans="1:23" ht="13.5">
      <c r="A14" s="223" t="s">
        <v>80</v>
      </c>
      <c r="B14" s="216"/>
      <c r="C14" s="264" t="s">
        <v>235</v>
      </c>
      <c r="D14" s="265"/>
      <c r="E14" s="265"/>
      <c r="F14" s="265"/>
      <c r="G14" s="266"/>
      <c r="H14" s="264" t="s">
        <v>234</v>
      </c>
      <c r="I14" s="265"/>
      <c r="J14" s="265"/>
      <c r="K14" s="265"/>
      <c r="L14" s="266"/>
      <c r="M14" s="215"/>
      <c r="N14" s="224"/>
      <c r="O14" s="224"/>
      <c r="P14" s="224"/>
      <c r="Q14" s="216"/>
      <c r="R14" s="228"/>
      <c r="S14" s="228"/>
      <c r="T14" s="228"/>
      <c r="U14" s="228"/>
      <c r="V14" s="228"/>
      <c r="W14" s="60"/>
    </row>
    <row r="15" spans="1:23" ht="13.5">
      <c r="A15" s="217"/>
      <c r="B15" s="218"/>
      <c r="C15" s="267"/>
      <c r="D15" s="268"/>
      <c r="E15" s="268"/>
      <c r="F15" s="268"/>
      <c r="G15" s="269"/>
      <c r="H15" s="267"/>
      <c r="I15" s="268"/>
      <c r="J15" s="268"/>
      <c r="K15" s="268"/>
      <c r="L15" s="269"/>
      <c r="M15" s="217"/>
      <c r="N15" s="225"/>
      <c r="O15" s="225"/>
      <c r="P15" s="225"/>
      <c r="Q15" s="218"/>
      <c r="R15" s="228"/>
      <c r="S15" s="228"/>
      <c r="T15" s="228"/>
      <c r="U15" s="228"/>
      <c r="V15" s="228"/>
      <c r="W15" s="60"/>
    </row>
    <row r="16" ht="6" customHeight="1"/>
    <row r="17" spans="1:23" ht="13.5">
      <c r="A17" s="213"/>
      <c r="B17" s="214"/>
      <c r="C17" s="219" t="s">
        <v>116</v>
      </c>
      <c r="D17" s="220"/>
      <c r="E17" s="220"/>
      <c r="F17" s="220"/>
      <c r="G17" s="221"/>
      <c r="H17" s="219" t="s">
        <v>114</v>
      </c>
      <c r="I17" s="220"/>
      <c r="J17" s="220"/>
      <c r="K17" s="220"/>
      <c r="L17" s="221"/>
      <c r="M17" s="219" t="s">
        <v>119</v>
      </c>
      <c r="N17" s="220"/>
      <c r="O17" s="220"/>
      <c r="P17" s="220"/>
      <c r="Q17" s="221"/>
      <c r="R17" s="222" t="s">
        <v>39</v>
      </c>
      <c r="S17" s="222" t="s">
        <v>40</v>
      </c>
      <c r="T17" s="222" t="s">
        <v>41</v>
      </c>
      <c r="U17" s="222" t="s">
        <v>42</v>
      </c>
      <c r="V17" s="222" t="s">
        <v>43</v>
      </c>
      <c r="W17" s="60"/>
    </row>
    <row r="18" spans="1:23" ht="13.5">
      <c r="A18" s="215"/>
      <c r="B18" s="216"/>
      <c r="C18" s="223" t="s">
        <v>22</v>
      </c>
      <c r="D18" s="224"/>
      <c r="E18" s="224"/>
      <c r="F18" s="224"/>
      <c r="G18" s="216"/>
      <c r="H18" s="223" t="s">
        <v>30</v>
      </c>
      <c r="I18" s="224"/>
      <c r="J18" s="224"/>
      <c r="K18" s="224"/>
      <c r="L18" s="216"/>
      <c r="M18" s="223" t="s">
        <v>14</v>
      </c>
      <c r="N18" s="224"/>
      <c r="O18" s="224"/>
      <c r="P18" s="224"/>
      <c r="Q18" s="216"/>
      <c r="R18" s="222"/>
      <c r="S18" s="222"/>
      <c r="T18" s="222"/>
      <c r="U18" s="222"/>
      <c r="V18" s="222"/>
      <c r="W18" s="60"/>
    </row>
    <row r="19" spans="1:23" ht="13.5">
      <c r="A19" s="217"/>
      <c r="B19" s="218"/>
      <c r="C19" s="217"/>
      <c r="D19" s="225"/>
      <c r="E19" s="225"/>
      <c r="F19" s="225"/>
      <c r="G19" s="218"/>
      <c r="H19" s="217"/>
      <c r="I19" s="225"/>
      <c r="J19" s="225"/>
      <c r="K19" s="225"/>
      <c r="L19" s="218"/>
      <c r="M19" s="217"/>
      <c r="N19" s="225"/>
      <c r="O19" s="225"/>
      <c r="P19" s="225"/>
      <c r="Q19" s="218"/>
      <c r="R19" s="222"/>
      <c r="S19" s="222"/>
      <c r="T19" s="222"/>
      <c r="U19" s="222"/>
      <c r="V19" s="222"/>
      <c r="W19" s="60"/>
    </row>
    <row r="20" spans="1:23" ht="13.5">
      <c r="A20" s="219" t="str">
        <f>+C17</f>
        <v>４</v>
      </c>
      <c r="B20" s="230"/>
      <c r="C20" s="213"/>
      <c r="D20" s="229"/>
      <c r="E20" s="229"/>
      <c r="F20" s="229"/>
      <c r="G20" s="214"/>
      <c r="H20" s="261" t="s">
        <v>228</v>
      </c>
      <c r="I20" s="262"/>
      <c r="J20" s="262"/>
      <c r="K20" s="262"/>
      <c r="L20" s="263"/>
      <c r="M20" s="261" t="s">
        <v>228</v>
      </c>
      <c r="N20" s="262"/>
      <c r="O20" s="262"/>
      <c r="P20" s="262"/>
      <c r="Q20" s="263"/>
      <c r="R20" s="228">
        <v>2</v>
      </c>
      <c r="S20" s="228">
        <v>0</v>
      </c>
      <c r="T20" s="228">
        <f>80+77</f>
        <v>157</v>
      </c>
      <c r="U20" s="228">
        <f>61+47</f>
        <v>108</v>
      </c>
      <c r="V20" s="228">
        <f>+T20-U20</f>
        <v>49</v>
      </c>
      <c r="W20" s="60"/>
    </row>
    <row r="21" spans="1:23" ht="13.5">
      <c r="A21" s="223" t="s">
        <v>22</v>
      </c>
      <c r="B21" s="216"/>
      <c r="C21" s="215"/>
      <c r="D21" s="224"/>
      <c r="E21" s="224"/>
      <c r="F21" s="224"/>
      <c r="G21" s="216"/>
      <c r="H21" s="264" t="s">
        <v>237</v>
      </c>
      <c r="I21" s="265"/>
      <c r="J21" s="265"/>
      <c r="K21" s="265"/>
      <c r="L21" s="266"/>
      <c r="M21" s="264" t="s">
        <v>238</v>
      </c>
      <c r="N21" s="265"/>
      <c r="O21" s="265"/>
      <c r="P21" s="265"/>
      <c r="Q21" s="266"/>
      <c r="R21" s="228"/>
      <c r="S21" s="228"/>
      <c r="T21" s="228"/>
      <c r="U21" s="228"/>
      <c r="V21" s="228"/>
      <c r="W21" s="60"/>
    </row>
    <row r="22" spans="1:23" ht="13.5">
      <c r="A22" s="217"/>
      <c r="B22" s="218"/>
      <c r="C22" s="217"/>
      <c r="D22" s="225"/>
      <c r="E22" s="225"/>
      <c r="F22" s="225"/>
      <c r="G22" s="218"/>
      <c r="H22" s="267"/>
      <c r="I22" s="268"/>
      <c r="J22" s="268"/>
      <c r="K22" s="268"/>
      <c r="L22" s="269"/>
      <c r="M22" s="267"/>
      <c r="N22" s="268"/>
      <c r="O22" s="268"/>
      <c r="P22" s="268"/>
      <c r="Q22" s="269"/>
      <c r="R22" s="228"/>
      <c r="S22" s="228"/>
      <c r="T22" s="228"/>
      <c r="U22" s="228"/>
      <c r="V22" s="228"/>
      <c r="W22" s="60"/>
    </row>
    <row r="23" spans="1:23" ht="13.5">
      <c r="A23" s="219" t="str">
        <f>+H17</f>
        <v>５</v>
      </c>
      <c r="B23" s="230"/>
      <c r="C23" s="261" t="s">
        <v>231</v>
      </c>
      <c r="D23" s="262"/>
      <c r="E23" s="262"/>
      <c r="F23" s="262"/>
      <c r="G23" s="263"/>
      <c r="H23" s="213"/>
      <c r="I23" s="229"/>
      <c r="J23" s="229"/>
      <c r="K23" s="229"/>
      <c r="L23" s="214"/>
      <c r="M23" s="261" t="s">
        <v>243</v>
      </c>
      <c r="N23" s="262"/>
      <c r="O23" s="262"/>
      <c r="P23" s="262"/>
      <c r="Q23" s="263"/>
      <c r="R23" s="228">
        <v>0</v>
      </c>
      <c r="S23" s="228">
        <v>1</v>
      </c>
      <c r="T23" s="228">
        <f>61+51</f>
        <v>112</v>
      </c>
      <c r="U23" s="228">
        <f>80+51</f>
        <v>131</v>
      </c>
      <c r="V23" s="228">
        <f>+T23-U23</f>
        <v>-19</v>
      </c>
      <c r="W23" s="60"/>
    </row>
    <row r="24" spans="1:23" ht="13.5">
      <c r="A24" s="223" t="s">
        <v>30</v>
      </c>
      <c r="B24" s="216"/>
      <c r="C24" s="264" t="s">
        <v>239</v>
      </c>
      <c r="D24" s="265"/>
      <c r="E24" s="265"/>
      <c r="F24" s="265"/>
      <c r="G24" s="266"/>
      <c r="H24" s="215"/>
      <c r="I24" s="224"/>
      <c r="J24" s="224"/>
      <c r="K24" s="224"/>
      <c r="L24" s="216"/>
      <c r="M24" s="264" t="s">
        <v>240</v>
      </c>
      <c r="N24" s="265"/>
      <c r="O24" s="265"/>
      <c r="P24" s="265"/>
      <c r="Q24" s="266"/>
      <c r="R24" s="228"/>
      <c r="S24" s="228"/>
      <c r="T24" s="228"/>
      <c r="U24" s="228"/>
      <c r="V24" s="228"/>
      <c r="W24" s="60"/>
    </row>
    <row r="25" spans="1:23" ht="13.5">
      <c r="A25" s="217"/>
      <c r="B25" s="218"/>
      <c r="C25" s="267"/>
      <c r="D25" s="268"/>
      <c r="E25" s="268"/>
      <c r="F25" s="268"/>
      <c r="G25" s="269"/>
      <c r="H25" s="217"/>
      <c r="I25" s="225"/>
      <c r="J25" s="225"/>
      <c r="K25" s="225"/>
      <c r="L25" s="218"/>
      <c r="M25" s="267"/>
      <c r="N25" s="268"/>
      <c r="O25" s="268"/>
      <c r="P25" s="268"/>
      <c r="Q25" s="269"/>
      <c r="R25" s="228"/>
      <c r="S25" s="228"/>
      <c r="T25" s="228"/>
      <c r="U25" s="228"/>
      <c r="V25" s="228"/>
      <c r="W25" s="60"/>
    </row>
    <row r="26" spans="1:23" ht="13.5">
      <c r="A26" s="219" t="str">
        <f>+M17</f>
        <v>６</v>
      </c>
      <c r="B26" s="230"/>
      <c r="C26" s="261" t="s">
        <v>242</v>
      </c>
      <c r="D26" s="262"/>
      <c r="E26" s="262"/>
      <c r="F26" s="262"/>
      <c r="G26" s="263"/>
      <c r="H26" s="261" t="s">
        <v>243</v>
      </c>
      <c r="I26" s="262"/>
      <c r="J26" s="262"/>
      <c r="K26" s="262"/>
      <c r="L26" s="263"/>
      <c r="M26" s="213"/>
      <c r="N26" s="229"/>
      <c r="O26" s="229"/>
      <c r="P26" s="229"/>
      <c r="Q26" s="214"/>
      <c r="R26" s="228">
        <v>0</v>
      </c>
      <c r="S26" s="228">
        <v>1</v>
      </c>
      <c r="T26" s="228">
        <f>47+51</f>
        <v>98</v>
      </c>
      <c r="U26" s="228">
        <f>77+51</f>
        <v>128</v>
      </c>
      <c r="V26" s="228">
        <f>+T26-U26</f>
        <v>-30</v>
      </c>
      <c r="W26" s="60"/>
    </row>
    <row r="27" spans="1:23" ht="13.5">
      <c r="A27" s="223" t="s">
        <v>14</v>
      </c>
      <c r="B27" s="216"/>
      <c r="C27" s="264" t="s">
        <v>241</v>
      </c>
      <c r="D27" s="265"/>
      <c r="E27" s="265"/>
      <c r="F27" s="265"/>
      <c r="G27" s="266"/>
      <c r="H27" s="264" t="s">
        <v>240</v>
      </c>
      <c r="I27" s="265"/>
      <c r="J27" s="265"/>
      <c r="K27" s="265"/>
      <c r="L27" s="266"/>
      <c r="M27" s="215"/>
      <c r="N27" s="224"/>
      <c r="O27" s="224"/>
      <c r="P27" s="224"/>
      <c r="Q27" s="216"/>
      <c r="R27" s="228"/>
      <c r="S27" s="228"/>
      <c r="T27" s="228"/>
      <c r="U27" s="228"/>
      <c r="V27" s="228"/>
      <c r="W27" s="60"/>
    </row>
    <row r="28" spans="1:23" ht="13.5">
      <c r="A28" s="217"/>
      <c r="B28" s="218"/>
      <c r="C28" s="267"/>
      <c r="D28" s="268"/>
      <c r="E28" s="268"/>
      <c r="F28" s="268"/>
      <c r="G28" s="269"/>
      <c r="H28" s="267"/>
      <c r="I28" s="268"/>
      <c r="J28" s="268"/>
      <c r="K28" s="268"/>
      <c r="L28" s="269"/>
      <c r="M28" s="217"/>
      <c r="N28" s="225"/>
      <c r="O28" s="225"/>
      <c r="P28" s="225"/>
      <c r="Q28" s="218"/>
      <c r="R28" s="228"/>
      <c r="S28" s="228"/>
      <c r="T28" s="228"/>
      <c r="U28" s="228"/>
      <c r="V28" s="228"/>
      <c r="W28" s="60"/>
    </row>
    <row r="29" spans="1:23" ht="7.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6:24" ht="18" customHeight="1">
      <c r="P30" s="226" t="s">
        <v>151</v>
      </c>
      <c r="Q30" s="226"/>
      <c r="R30" s="226"/>
      <c r="S30" s="226"/>
      <c r="T30" s="36" t="s">
        <v>158</v>
      </c>
      <c r="U30" s="36"/>
      <c r="V30" s="36"/>
      <c r="W30" s="61"/>
      <c r="X30" s="61"/>
    </row>
    <row r="31" spans="1:22" ht="19.5" customHeight="1">
      <c r="A31" s="90"/>
      <c r="B31" s="72"/>
      <c r="C31" s="72"/>
      <c r="D31" s="72"/>
      <c r="E31" s="72"/>
      <c r="F31" s="72"/>
      <c r="G31" s="72"/>
      <c r="H31" s="72"/>
      <c r="I31" s="72"/>
      <c r="J31" s="72"/>
      <c r="K31" s="72"/>
      <c r="P31" s="227" t="s">
        <v>152</v>
      </c>
      <c r="Q31" s="227"/>
      <c r="R31" s="227"/>
      <c r="S31" s="227"/>
      <c r="T31" s="36" t="s">
        <v>153</v>
      </c>
      <c r="U31" s="36"/>
      <c r="V31" s="62"/>
    </row>
    <row r="32" spans="1:22" ht="19.5" customHeight="1">
      <c r="A32" s="90"/>
      <c r="B32" s="72"/>
      <c r="C32" s="72"/>
      <c r="D32" s="72"/>
      <c r="E32" s="72"/>
      <c r="F32" s="72"/>
      <c r="G32" s="72"/>
      <c r="H32" s="72"/>
      <c r="I32" s="72"/>
      <c r="J32" s="72"/>
      <c r="K32" s="72"/>
      <c r="P32" s="211" t="s">
        <v>159</v>
      </c>
      <c r="Q32" s="211"/>
      <c r="R32" s="211"/>
      <c r="S32" s="211"/>
      <c r="T32" s="36" t="s">
        <v>154</v>
      </c>
      <c r="U32" s="36"/>
      <c r="V32" s="54"/>
    </row>
    <row r="33" spans="1:22" ht="19.5" customHeight="1">
      <c r="A33" s="90"/>
      <c r="B33" s="72"/>
      <c r="C33" s="72"/>
      <c r="D33" s="72"/>
      <c r="E33" s="72"/>
      <c r="F33" s="72"/>
      <c r="G33" s="72"/>
      <c r="H33" s="72"/>
      <c r="I33" s="72"/>
      <c r="J33" s="72"/>
      <c r="K33" s="72"/>
      <c r="R33" s="231"/>
      <c r="S33" s="231"/>
      <c r="T33" s="36" t="s">
        <v>155</v>
      </c>
      <c r="U33" s="36"/>
      <c r="V33" s="53"/>
    </row>
    <row r="34" spans="19:22" ht="19.5" customHeight="1">
      <c r="S34" s="63"/>
      <c r="T34" s="36" t="s">
        <v>156</v>
      </c>
      <c r="U34" s="64"/>
      <c r="V34" s="64"/>
    </row>
    <row r="35" ht="19.5" customHeight="1">
      <c r="T35" s="36" t="s">
        <v>157</v>
      </c>
    </row>
    <row r="37" spans="1:22" ht="18.75">
      <c r="A37" s="212" t="s">
        <v>128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</row>
    <row r="39" ht="6" customHeight="1"/>
    <row r="40" spans="1:23" ht="13.5">
      <c r="A40" s="232"/>
      <c r="B40" s="219" t="s">
        <v>129</v>
      </c>
      <c r="C40" s="220"/>
      <c r="D40" s="220"/>
      <c r="E40" s="221"/>
      <c r="F40" s="219" t="s">
        <v>130</v>
      </c>
      <c r="G40" s="220"/>
      <c r="H40" s="220"/>
      <c r="I40" s="221"/>
      <c r="J40" s="219" t="s">
        <v>147</v>
      </c>
      <c r="K40" s="220"/>
      <c r="L40" s="220"/>
      <c r="M40" s="221"/>
      <c r="N40" s="219" t="s">
        <v>148</v>
      </c>
      <c r="O40" s="220"/>
      <c r="P40" s="220"/>
      <c r="Q40" s="221"/>
      <c r="R40" s="233" t="s">
        <v>39</v>
      </c>
      <c r="S40" s="222" t="s">
        <v>40</v>
      </c>
      <c r="T40" s="222" t="s">
        <v>41</v>
      </c>
      <c r="U40" s="222" t="s">
        <v>42</v>
      </c>
      <c r="V40" s="222" t="s">
        <v>43</v>
      </c>
      <c r="W40" s="60"/>
    </row>
    <row r="41" spans="1:23" ht="13.5">
      <c r="A41" s="232"/>
      <c r="B41" s="223" t="s">
        <v>53</v>
      </c>
      <c r="C41" s="224"/>
      <c r="D41" s="224"/>
      <c r="E41" s="216"/>
      <c r="F41" s="223" t="s">
        <v>34</v>
      </c>
      <c r="G41" s="224"/>
      <c r="H41" s="224"/>
      <c r="I41" s="216"/>
      <c r="J41" s="223" t="s">
        <v>82</v>
      </c>
      <c r="K41" s="224"/>
      <c r="L41" s="224"/>
      <c r="M41" s="216"/>
      <c r="N41" s="223" t="s">
        <v>44</v>
      </c>
      <c r="O41" s="224"/>
      <c r="P41" s="224"/>
      <c r="Q41" s="216"/>
      <c r="R41" s="233"/>
      <c r="S41" s="222"/>
      <c r="T41" s="222"/>
      <c r="U41" s="222"/>
      <c r="V41" s="222"/>
      <c r="W41" s="60"/>
    </row>
    <row r="42" spans="1:23" ht="13.5">
      <c r="A42" s="232"/>
      <c r="B42" s="217"/>
      <c r="C42" s="225"/>
      <c r="D42" s="225"/>
      <c r="E42" s="218"/>
      <c r="F42" s="217"/>
      <c r="G42" s="225"/>
      <c r="H42" s="225"/>
      <c r="I42" s="218"/>
      <c r="J42" s="217"/>
      <c r="K42" s="225"/>
      <c r="L42" s="225"/>
      <c r="M42" s="218"/>
      <c r="N42" s="217"/>
      <c r="O42" s="225"/>
      <c r="P42" s="225"/>
      <c r="Q42" s="218"/>
      <c r="R42" s="233"/>
      <c r="S42" s="222"/>
      <c r="T42" s="222"/>
      <c r="U42" s="222"/>
      <c r="V42" s="222"/>
      <c r="W42" s="60"/>
    </row>
    <row r="43" spans="1:23" ht="13.5">
      <c r="A43" s="92" t="str">
        <f>+B40</f>
        <v>７</v>
      </c>
      <c r="B43" s="213"/>
      <c r="C43" s="229"/>
      <c r="D43" s="229"/>
      <c r="E43" s="214"/>
      <c r="F43" s="270" t="s">
        <v>228</v>
      </c>
      <c r="G43" s="271"/>
      <c r="H43" s="271"/>
      <c r="I43" s="272"/>
      <c r="J43" s="270" t="s">
        <v>228</v>
      </c>
      <c r="K43" s="271"/>
      <c r="L43" s="271"/>
      <c r="M43" s="272"/>
      <c r="N43" s="234"/>
      <c r="O43" s="235"/>
      <c r="P43" s="235"/>
      <c r="Q43" s="236"/>
      <c r="R43" s="243">
        <v>2</v>
      </c>
      <c r="S43" s="228">
        <v>0</v>
      </c>
      <c r="T43" s="228">
        <f>79+78</f>
        <v>157</v>
      </c>
      <c r="U43" s="228">
        <f>70+34</f>
        <v>104</v>
      </c>
      <c r="V43" s="228">
        <f>+T43-U43</f>
        <v>53</v>
      </c>
      <c r="W43" s="60"/>
    </row>
    <row r="44" spans="1:23" ht="13.5">
      <c r="A44" s="223" t="s">
        <v>53</v>
      </c>
      <c r="B44" s="215"/>
      <c r="C44" s="224"/>
      <c r="D44" s="224"/>
      <c r="E44" s="216"/>
      <c r="F44" s="264" t="s">
        <v>244</v>
      </c>
      <c r="G44" s="265"/>
      <c r="H44" s="265"/>
      <c r="I44" s="266"/>
      <c r="J44" s="264" t="s">
        <v>245</v>
      </c>
      <c r="K44" s="265"/>
      <c r="L44" s="265"/>
      <c r="M44" s="266"/>
      <c r="N44" s="237"/>
      <c r="O44" s="238"/>
      <c r="P44" s="238"/>
      <c r="Q44" s="239"/>
      <c r="R44" s="243"/>
      <c r="S44" s="228"/>
      <c r="T44" s="228"/>
      <c r="U44" s="228"/>
      <c r="V44" s="228"/>
      <c r="W44" s="60"/>
    </row>
    <row r="45" spans="1:23" ht="13.5">
      <c r="A45" s="217"/>
      <c r="B45" s="217"/>
      <c r="C45" s="225"/>
      <c r="D45" s="225"/>
      <c r="E45" s="218"/>
      <c r="F45" s="267"/>
      <c r="G45" s="268"/>
      <c r="H45" s="268"/>
      <c r="I45" s="269"/>
      <c r="J45" s="267"/>
      <c r="K45" s="268"/>
      <c r="L45" s="268"/>
      <c r="M45" s="269"/>
      <c r="N45" s="240"/>
      <c r="O45" s="241"/>
      <c r="P45" s="241"/>
      <c r="Q45" s="242"/>
      <c r="R45" s="243"/>
      <c r="S45" s="228"/>
      <c r="T45" s="228"/>
      <c r="U45" s="228"/>
      <c r="V45" s="228"/>
      <c r="W45" s="60"/>
    </row>
    <row r="46" spans="1:23" ht="13.5">
      <c r="A46" s="92" t="str">
        <f>+F40</f>
        <v>８</v>
      </c>
      <c r="B46" s="270" t="s">
        <v>231</v>
      </c>
      <c r="C46" s="271"/>
      <c r="D46" s="271"/>
      <c r="E46" s="272"/>
      <c r="F46" s="213"/>
      <c r="G46" s="229"/>
      <c r="H46" s="229"/>
      <c r="I46" s="214"/>
      <c r="J46" s="234"/>
      <c r="K46" s="235"/>
      <c r="L46" s="235"/>
      <c r="M46" s="236"/>
      <c r="N46" s="270" t="s">
        <v>231</v>
      </c>
      <c r="O46" s="271"/>
      <c r="P46" s="271"/>
      <c r="Q46" s="272"/>
      <c r="R46" s="243">
        <v>0</v>
      </c>
      <c r="S46" s="228">
        <v>2</v>
      </c>
      <c r="T46" s="228">
        <f>70+53</f>
        <v>123</v>
      </c>
      <c r="U46" s="228">
        <f>79+67</f>
        <v>146</v>
      </c>
      <c r="V46" s="228">
        <f>+T46-U46</f>
        <v>-23</v>
      </c>
      <c r="W46" s="60"/>
    </row>
    <row r="47" spans="1:23" ht="13.5">
      <c r="A47" s="223" t="s">
        <v>34</v>
      </c>
      <c r="B47" s="264" t="s">
        <v>247</v>
      </c>
      <c r="C47" s="265"/>
      <c r="D47" s="265"/>
      <c r="E47" s="266"/>
      <c r="F47" s="215"/>
      <c r="G47" s="224"/>
      <c r="H47" s="224"/>
      <c r="I47" s="216"/>
      <c r="J47" s="237"/>
      <c r="K47" s="238"/>
      <c r="L47" s="238"/>
      <c r="M47" s="239"/>
      <c r="N47" s="264" t="s">
        <v>248</v>
      </c>
      <c r="O47" s="265"/>
      <c r="P47" s="265"/>
      <c r="Q47" s="266"/>
      <c r="R47" s="243"/>
      <c r="S47" s="228"/>
      <c r="T47" s="228"/>
      <c r="U47" s="228"/>
      <c r="V47" s="228"/>
      <c r="W47" s="60"/>
    </row>
    <row r="48" spans="1:23" ht="13.5">
      <c r="A48" s="217"/>
      <c r="B48" s="267"/>
      <c r="C48" s="268"/>
      <c r="D48" s="268"/>
      <c r="E48" s="269"/>
      <c r="F48" s="217"/>
      <c r="G48" s="225"/>
      <c r="H48" s="225"/>
      <c r="I48" s="218"/>
      <c r="J48" s="240"/>
      <c r="K48" s="241"/>
      <c r="L48" s="241"/>
      <c r="M48" s="242"/>
      <c r="N48" s="267"/>
      <c r="O48" s="268"/>
      <c r="P48" s="268"/>
      <c r="Q48" s="269"/>
      <c r="R48" s="243"/>
      <c r="S48" s="228"/>
      <c r="T48" s="228"/>
      <c r="U48" s="228"/>
      <c r="V48" s="228"/>
      <c r="W48" s="60"/>
    </row>
    <row r="49" spans="1:23" ht="13.5">
      <c r="A49" s="92" t="str">
        <f>+J40</f>
        <v>９</v>
      </c>
      <c r="B49" s="270" t="s">
        <v>231</v>
      </c>
      <c r="C49" s="271"/>
      <c r="D49" s="271"/>
      <c r="E49" s="272"/>
      <c r="F49" s="234"/>
      <c r="G49" s="235"/>
      <c r="H49" s="235"/>
      <c r="I49" s="236"/>
      <c r="J49" s="213"/>
      <c r="K49" s="229"/>
      <c r="L49" s="229"/>
      <c r="M49" s="214"/>
      <c r="N49" s="270" t="s">
        <v>231</v>
      </c>
      <c r="O49" s="271"/>
      <c r="P49" s="271"/>
      <c r="Q49" s="272"/>
      <c r="R49" s="243">
        <v>0</v>
      </c>
      <c r="S49" s="228">
        <v>2</v>
      </c>
      <c r="T49" s="228">
        <f>34+42</f>
        <v>76</v>
      </c>
      <c r="U49" s="228">
        <f>78+73</f>
        <v>151</v>
      </c>
      <c r="V49" s="228">
        <f>+T49-U49</f>
        <v>-75</v>
      </c>
      <c r="W49" s="60"/>
    </row>
    <row r="50" spans="1:23" ht="13.5">
      <c r="A50" s="244" t="s">
        <v>82</v>
      </c>
      <c r="B50" s="264" t="s">
        <v>246</v>
      </c>
      <c r="C50" s="265"/>
      <c r="D50" s="265"/>
      <c r="E50" s="266"/>
      <c r="F50" s="237"/>
      <c r="G50" s="238"/>
      <c r="H50" s="238"/>
      <c r="I50" s="239"/>
      <c r="J50" s="215"/>
      <c r="K50" s="224"/>
      <c r="L50" s="224"/>
      <c r="M50" s="216"/>
      <c r="N50" s="264" t="s">
        <v>251</v>
      </c>
      <c r="O50" s="265"/>
      <c r="P50" s="265"/>
      <c r="Q50" s="266"/>
      <c r="R50" s="243"/>
      <c r="S50" s="228"/>
      <c r="T50" s="228"/>
      <c r="U50" s="228"/>
      <c r="V50" s="228"/>
      <c r="W50" s="60"/>
    </row>
    <row r="51" spans="1:23" ht="13.5">
      <c r="A51" s="245"/>
      <c r="B51" s="267"/>
      <c r="C51" s="268"/>
      <c r="D51" s="268"/>
      <c r="E51" s="269"/>
      <c r="F51" s="240"/>
      <c r="G51" s="241"/>
      <c r="H51" s="241"/>
      <c r="I51" s="242"/>
      <c r="J51" s="217"/>
      <c r="K51" s="225"/>
      <c r="L51" s="225"/>
      <c r="M51" s="218"/>
      <c r="N51" s="267"/>
      <c r="O51" s="268"/>
      <c r="P51" s="268"/>
      <c r="Q51" s="269"/>
      <c r="R51" s="243"/>
      <c r="S51" s="228"/>
      <c r="T51" s="228"/>
      <c r="U51" s="228"/>
      <c r="V51" s="228"/>
      <c r="W51" s="60"/>
    </row>
    <row r="52" spans="1:23" ht="13.5">
      <c r="A52" s="92" t="str">
        <f>+N40</f>
        <v>１０</v>
      </c>
      <c r="B52" s="234"/>
      <c r="C52" s="235"/>
      <c r="D52" s="235"/>
      <c r="E52" s="236"/>
      <c r="F52" s="270" t="s">
        <v>228</v>
      </c>
      <c r="G52" s="271"/>
      <c r="H52" s="271"/>
      <c r="I52" s="272"/>
      <c r="J52" s="270" t="s">
        <v>228</v>
      </c>
      <c r="K52" s="271"/>
      <c r="L52" s="271"/>
      <c r="M52" s="272"/>
      <c r="N52" s="213"/>
      <c r="O52" s="229"/>
      <c r="P52" s="229"/>
      <c r="Q52" s="214"/>
      <c r="R52" s="243">
        <v>2</v>
      </c>
      <c r="S52" s="228">
        <v>0</v>
      </c>
      <c r="T52" s="228">
        <f>67+73</f>
        <v>140</v>
      </c>
      <c r="U52" s="228">
        <f>53+42</f>
        <v>95</v>
      </c>
      <c r="V52" s="228">
        <f>+T52-U52</f>
        <v>45</v>
      </c>
      <c r="W52" s="60"/>
    </row>
    <row r="53" spans="1:23" ht="13.5">
      <c r="A53" s="244" t="s">
        <v>44</v>
      </c>
      <c r="B53" s="237"/>
      <c r="C53" s="238"/>
      <c r="D53" s="238"/>
      <c r="E53" s="239"/>
      <c r="F53" s="264" t="s">
        <v>249</v>
      </c>
      <c r="G53" s="265"/>
      <c r="H53" s="265"/>
      <c r="I53" s="266"/>
      <c r="J53" s="264" t="s">
        <v>250</v>
      </c>
      <c r="K53" s="265"/>
      <c r="L53" s="265"/>
      <c r="M53" s="266"/>
      <c r="N53" s="215"/>
      <c r="O53" s="224"/>
      <c r="P53" s="224"/>
      <c r="Q53" s="216"/>
      <c r="R53" s="243"/>
      <c r="S53" s="228"/>
      <c r="T53" s="228"/>
      <c r="U53" s="228"/>
      <c r="V53" s="228"/>
      <c r="W53" s="60"/>
    </row>
    <row r="54" spans="1:23" ht="13.5">
      <c r="A54" s="245"/>
      <c r="B54" s="240"/>
      <c r="C54" s="241"/>
      <c r="D54" s="241"/>
      <c r="E54" s="242"/>
      <c r="F54" s="267"/>
      <c r="G54" s="268"/>
      <c r="H54" s="268"/>
      <c r="I54" s="269"/>
      <c r="J54" s="267"/>
      <c r="K54" s="268"/>
      <c r="L54" s="268"/>
      <c r="M54" s="269"/>
      <c r="N54" s="217"/>
      <c r="O54" s="225"/>
      <c r="P54" s="225"/>
      <c r="Q54" s="218"/>
      <c r="R54" s="243"/>
      <c r="S54" s="228"/>
      <c r="T54" s="228"/>
      <c r="U54" s="228"/>
      <c r="V54" s="228"/>
      <c r="W54" s="60"/>
    </row>
    <row r="55" ht="6" customHeight="1"/>
    <row r="56" spans="1:23" ht="7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6:24" ht="18" customHeight="1">
      <c r="P57" s="226" t="s">
        <v>151</v>
      </c>
      <c r="Q57" s="226"/>
      <c r="R57" s="226"/>
      <c r="S57" s="226"/>
      <c r="T57" s="36" t="s">
        <v>158</v>
      </c>
      <c r="U57" s="36"/>
      <c r="V57" s="36"/>
      <c r="W57" s="61"/>
      <c r="X57" s="61"/>
    </row>
    <row r="58" spans="1:22" ht="19.5" customHeight="1">
      <c r="A58" s="90"/>
      <c r="B58" s="72"/>
      <c r="C58" s="72"/>
      <c r="D58" s="72"/>
      <c r="E58" s="72"/>
      <c r="F58" s="72"/>
      <c r="G58" s="72"/>
      <c r="H58" s="72"/>
      <c r="I58" s="72"/>
      <c r="J58" s="72"/>
      <c r="K58" s="72"/>
      <c r="P58" s="211" t="s">
        <v>159</v>
      </c>
      <c r="Q58" s="211"/>
      <c r="R58" s="211"/>
      <c r="S58" s="211"/>
      <c r="T58" s="36" t="s">
        <v>153</v>
      </c>
      <c r="U58" s="36"/>
      <c r="V58" s="62"/>
    </row>
    <row r="59" spans="1:22" ht="19.5" customHeight="1">
      <c r="A59" s="90"/>
      <c r="B59" s="72"/>
      <c r="C59" s="72"/>
      <c r="D59" s="72"/>
      <c r="E59" s="72"/>
      <c r="F59" s="72"/>
      <c r="G59" s="72"/>
      <c r="H59" s="72"/>
      <c r="I59" s="72"/>
      <c r="J59" s="72"/>
      <c r="K59" s="72"/>
      <c r="P59" s="211"/>
      <c r="Q59" s="211"/>
      <c r="R59" s="211"/>
      <c r="S59" s="211"/>
      <c r="T59" s="36" t="s">
        <v>154</v>
      </c>
      <c r="U59" s="36"/>
      <c r="V59" s="54"/>
    </row>
    <row r="60" spans="1:22" ht="19.5" customHeight="1">
      <c r="A60" s="90"/>
      <c r="B60" s="72"/>
      <c r="C60" s="72"/>
      <c r="D60" s="72"/>
      <c r="E60" s="72"/>
      <c r="F60" s="72"/>
      <c r="G60" s="72"/>
      <c r="H60" s="72"/>
      <c r="I60" s="72"/>
      <c r="J60" s="72"/>
      <c r="K60" s="72"/>
      <c r="R60" s="231"/>
      <c r="S60" s="231"/>
      <c r="T60" s="36" t="s">
        <v>155</v>
      </c>
      <c r="U60" s="36"/>
      <c r="V60" s="53"/>
    </row>
    <row r="61" spans="19:22" ht="19.5" customHeight="1">
      <c r="S61" s="63"/>
      <c r="T61" s="36" t="s">
        <v>156</v>
      </c>
      <c r="U61" s="64"/>
      <c r="V61" s="64"/>
    </row>
    <row r="62" ht="19.5" customHeight="1">
      <c r="T62" s="36" t="s">
        <v>157</v>
      </c>
    </row>
  </sheetData>
  <sheetProtection/>
  <mergeCells count="168">
    <mergeCell ref="F44:I45"/>
    <mergeCell ref="J44:M45"/>
    <mergeCell ref="N47:Q48"/>
    <mergeCell ref="J53:M54"/>
    <mergeCell ref="N50:Q51"/>
    <mergeCell ref="B47:E48"/>
    <mergeCell ref="B50:E51"/>
    <mergeCell ref="F53:I54"/>
    <mergeCell ref="H21:L22"/>
    <mergeCell ref="M21:Q22"/>
    <mergeCell ref="M24:Q25"/>
    <mergeCell ref="C24:G25"/>
    <mergeCell ref="C27:G28"/>
    <mergeCell ref="H27:L28"/>
    <mergeCell ref="H8:L9"/>
    <mergeCell ref="M8:Q9"/>
    <mergeCell ref="M11:Q12"/>
    <mergeCell ref="H14:L15"/>
    <mergeCell ref="C11:G12"/>
    <mergeCell ref="C14:G15"/>
    <mergeCell ref="R60:S60"/>
    <mergeCell ref="T52:T54"/>
    <mergeCell ref="U52:U54"/>
    <mergeCell ref="V52:V54"/>
    <mergeCell ref="P57:S57"/>
    <mergeCell ref="P58:S58"/>
    <mergeCell ref="P59:S59"/>
    <mergeCell ref="N52:Q54"/>
    <mergeCell ref="R52:R54"/>
    <mergeCell ref="S52:S54"/>
    <mergeCell ref="A53:A54"/>
    <mergeCell ref="B52:E54"/>
    <mergeCell ref="F52:I52"/>
    <mergeCell ref="J52:M52"/>
    <mergeCell ref="T49:T51"/>
    <mergeCell ref="U49:U51"/>
    <mergeCell ref="V49:V51"/>
    <mergeCell ref="R49:R51"/>
    <mergeCell ref="S49:S51"/>
    <mergeCell ref="A50:A51"/>
    <mergeCell ref="B49:E49"/>
    <mergeCell ref="F49:I51"/>
    <mergeCell ref="J49:M51"/>
    <mergeCell ref="N49:Q49"/>
    <mergeCell ref="V46:V48"/>
    <mergeCell ref="A47:A48"/>
    <mergeCell ref="B46:E46"/>
    <mergeCell ref="F46:I48"/>
    <mergeCell ref="J46:M48"/>
    <mergeCell ref="N46:Q46"/>
    <mergeCell ref="R46:R48"/>
    <mergeCell ref="S46:S48"/>
    <mergeCell ref="T43:T45"/>
    <mergeCell ref="U43:U45"/>
    <mergeCell ref="R43:R45"/>
    <mergeCell ref="S43:S45"/>
    <mergeCell ref="T46:T48"/>
    <mergeCell ref="U46:U48"/>
    <mergeCell ref="V43:V45"/>
    <mergeCell ref="A44:A45"/>
    <mergeCell ref="B43:E45"/>
    <mergeCell ref="F43:I43"/>
    <mergeCell ref="J43:M43"/>
    <mergeCell ref="N43:Q45"/>
    <mergeCell ref="U40:U42"/>
    <mergeCell ref="V40:V42"/>
    <mergeCell ref="B41:E42"/>
    <mergeCell ref="F41:I42"/>
    <mergeCell ref="J41:M42"/>
    <mergeCell ref="N41:Q42"/>
    <mergeCell ref="R33:S33"/>
    <mergeCell ref="A37:V37"/>
    <mergeCell ref="A40:A42"/>
    <mergeCell ref="B40:E40"/>
    <mergeCell ref="F40:I40"/>
    <mergeCell ref="J40:M40"/>
    <mergeCell ref="N40:Q40"/>
    <mergeCell ref="R40:R42"/>
    <mergeCell ref="S40:S42"/>
    <mergeCell ref="T40:T42"/>
    <mergeCell ref="V26:V28"/>
    <mergeCell ref="A27:B28"/>
    <mergeCell ref="A26:B26"/>
    <mergeCell ref="C26:G26"/>
    <mergeCell ref="H26:L26"/>
    <mergeCell ref="M26:Q28"/>
    <mergeCell ref="R26:R28"/>
    <mergeCell ref="S26:S28"/>
    <mergeCell ref="T23:T25"/>
    <mergeCell ref="U23:U25"/>
    <mergeCell ref="R23:R25"/>
    <mergeCell ref="S23:S25"/>
    <mergeCell ref="T26:T28"/>
    <mergeCell ref="U26:U28"/>
    <mergeCell ref="V23:V25"/>
    <mergeCell ref="A24:B25"/>
    <mergeCell ref="A23:B23"/>
    <mergeCell ref="C23:G23"/>
    <mergeCell ref="H23:L25"/>
    <mergeCell ref="M23:Q23"/>
    <mergeCell ref="V20:V22"/>
    <mergeCell ref="A21:B22"/>
    <mergeCell ref="A20:B20"/>
    <mergeCell ref="C20:G22"/>
    <mergeCell ref="H20:L20"/>
    <mergeCell ref="M20:Q20"/>
    <mergeCell ref="R20:R22"/>
    <mergeCell ref="S20:S22"/>
    <mergeCell ref="T17:T19"/>
    <mergeCell ref="U17:U19"/>
    <mergeCell ref="T20:T22"/>
    <mergeCell ref="U20:U22"/>
    <mergeCell ref="V17:V19"/>
    <mergeCell ref="C18:G19"/>
    <mergeCell ref="H18:L19"/>
    <mergeCell ref="M18:Q19"/>
    <mergeCell ref="A17:B19"/>
    <mergeCell ref="C17:G17"/>
    <mergeCell ref="H17:L17"/>
    <mergeCell ref="M17:Q17"/>
    <mergeCell ref="R17:R19"/>
    <mergeCell ref="S17:S19"/>
    <mergeCell ref="V13:V15"/>
    <mergeCell ref="A14:B15"/>
    <mergeCell ref="A13:B13"/>
    <mergeCell ref="C13:G13"/>
    <mergeCell ref="H13:L13"/>
    <mergeCell ref="M13:Q15"/>
    <mergeCell ref="R13:R15"/>
    <mergeCell ref="S13:S15"/>
    <mergeCell ref="T10:T12"/>
    <mergeCell ref="U10:U12"/>
    <mergeCell ref="R10:R12"/>
    <mergeCell ref="S10:S12"/>
    <mergeCell ref="T13:T15"/>
    <mergeCell ref="U13:U15"/>
    <mergeCell ref="A7:B7"/>
    <mergeCell ref="C7:G9"/>
    <mergeCell ref="V10:V12"/>
    <mergeCell ref="A11:B12"/>
    <mergeCell ref="A10:B10"/>
    <mergeCell ref="C10:G10"/>
    <mergeCell ref="T4:T6"/>
    <mergeCell ref="U4:U6"/>
    <mergeCell ref="T7:T9"/>
    <mergeCell ref="U7:U9"/>
    <mergeCell ref="V7:V9"/>
    <mergeCell ref="A8:B9"/>
    <mergeCell ref="H5:L6"/>
    <mergeCell ref="M5:Q6"/>
    <mergeCell ref="P30:S30"/>
    <mergeCell ref="P31:S31"/>
    <mergeCell ref="H7:L7"/>
    <mergeCell ref="M7:Q7"/>
    <mergeCell ref="R7:R9"/>
    <mergeCell ref="S7:S9"/>
    <mergeCell ref="H10:L12"/>
    <mergeCell ref="M10:Q10"/>
    <mergeCell ref="P32:S32"/>
    <mergeCell ref="A1:V1"/>
    <mergeCell ref="A4:B6"/>
    <mergeCell ref="C4:G4"/>
    <mergeCell ref="H4:L4"/>
    <mergeCell ref="M4:Q4"/>
    <mergeCell ref="R4:R6"/>
    <mergeCell ref="S4:S6"/>
    <mergeCell ref="V4:V6"/>
    <mergeCell ref="C5:G6"/>
  </mergeCells>
  <printOptions/>
  <pageMargins left="0.9055118110236221" right="0.984251968503937" top="0.9055118110236221" bottom="0.984251968503937" header="0.3937007874015748" footer="0.1968503937007874"/>
  <pageSetup horizontalDpi="600" verticalDpi="600" orientation="landscape" paperSize="9" r:id="rId2"/>
  <headerFooter alignWithMargins="0">
    <oddHeader>&amp;C&amp;"ＭＳ Ｐゴシック,太字"令和５年度　一宮市秋季市民バスケットボール大会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6" width="13.625" style="16" customWidth="1"/>
    <col min="7" max="11" width="8.625" style="16" customWidth="1"/>
    <col min="12" max="16384" width="9.00390625" style="16" customWidth="1"/>
  </cols>
  <sheetData>
    <row r="1" spans="1:11" ht="18.75">
      <c r="A1" s="212" t="s">
        <v>20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5" spans="1:12" ht="13.5">
      <c r="A5" s="222"/>
      <c r="B5" s="93" t="s">
        <v>108</v>
      </c>
      <c r="C5" s="93" t="s">
        <v>106</v>
      </c>
      <c r="D5" s="93" t="s">
        <v>105</v>
      </c>
      <c r="E5" s="93" t="s">
        <v>116</v>
      </c>
      <c r="F5" s="93" t="s">
        <v>114</v>
      </c>
      <c r="G5" s="222" t="s">
        <v>39</v>
      </c>
      <c r="H5" s="222" t="s">
        <v>40</v>
      </c>
      <c r="I5" s="222" t="s">
        <v>41</v>
      </c>
      <c r="J5" s="222" t="s">
        <v>42</v>
      </c>
      <c r="K5" s="222" t="s">
        <v>43</v>
      </c>
      <c r="L5" s="60"/>
    </row>
    <row r="6" spans="1:12" ht="13.5">
      <c r="A6" s="222"/>
      <c r="B6" s="247" t="s">
        <v>29</v>
      </c>
      <c r="C6" s="247" t="s">
        <v>30</v>
      </c>
      <c r="D6" s="247" t="s">
        <v>81</v>
      </c>
      <c r="E6" s="247" t="s">
        <v>7</v>
      </c>
      <c r="F6" s="247" t="s">
        <v>110</v>
      </c>
      <c r="G6" s="222"/>
      <c r="H6" s="222"/>
      <c r="I6" s="222"/>
      <c r="J6" s="222"/>
      <c r="K6" s="222"/>
      <c r="L6" s="60"/>
    </row>
    <row r="7" spans="1:12" ht="13.5">
      <c r="A7" s="222"/>
      <c r="B7" s="248"/>
      <c r="C7" s="248"/>
      <c r="D7" s="248"/>
      <c r="E7" s="248"/>
      <c r="F7" s="248"/>
      <c r="G7" s="222"/>
      <c r="H7" s="222"/>
      <c r="I7" s="222"/>
      <c r="J7" s="222"/>
      <c r="K7" s="222"/>
      <c r="L7" s="60"/>
    </row>
    <row r="8" spans="1:12" ht="13.5">
      <c r="A8" s="93" t="str">
        <f>+B5</f>
        <v>１</v>
      </c>
      <c r="B8" s="249"/>
      <c r="C8" s="273" t="s">
        <v>228</v>
      </c>
      <c r="D8" s="94"/>
      <c r="E8" s="94"/>
      <c r="F8" s="273" t="s">
        <v>231</v>
      </c>
      <c r="G8" s="228">
        <v>1</v>
      </c>
      <c r="H8" s="228">
        <v>1</v>
      </c>
      <c r="I8" s="228">
        <f>47+50</f>
        <v>97</v>
      </c>
      <c r="J8" s="228">
        <f>30+51</f>
        <v>81</v>
      </c>
      <c r="K8" s="228">
        <f>+I8-J8</f>
        <v>16</v>
      </c>
      <c r="L8" s="60"/>
    </row>
    <row r="9" spans="1:12" ht="13.5">
      <c r="A9" s="247" t="s">
        <v>29</v>
      </c>
      <c r="B9" s="249"/>
      <c r="C9" s="274" t="s">
        <v>253</v>
      </c>
      <c r="D9" s="39"/>
      <c r="E9" s="39"/>
      <c r="F9" s="274" t="s">
        <v>254</v>
      </c>
      <c r="G9" s="228"/>
      <c r="H9" s="228"/>
      <c r="I9" s="228"/>
      <c r="J9" s="228"/>
      <c r="K9" s="228"/>
      <c r="L9" s="60"/>
    </row>
    <row r="10" spans="1:12" ht="13.5">
      <c r="A10" s="248"/>
      <c r="B10" s="249"/>
      <c r="C10" s="275"/>
      <c r="D10" s="40"/>
      <c r="E10" s="40"/>
      <c r="F10" s="275"/>
      <c r="G10" s="228"/>
      <c r="H10" s="228"/>
      <c r="I10" s="228"/>
      <c r="J10" s="228"/>
      <c r="K10" s="228"/>
      <c r="L10" s="60"/>
    </row>
    <row r="11" spans="1:12" ht="13.5">
      <c r="A11" s="93" t="str">
        <f>+C5</f>
        <v>２</v>
      </c>
      <c r="B11" s="273" t="s">
        <v>231</v>
      </c>
      <c r="C11" s="249"/>
      <c r="D11" s="273" t="s">
        <v>228</v>
      </c>
      <c r="E11" s="249"/>
      <c r="F11" s="94"/>
      <c r="G11" s="228">
        <v>1</v>
      </c>
      <c r="H11" s="228">
        <v>1</v>
      </c>
      <c r="I11" s="228">
        <f>30+36</f>
        <v>66</v>
      </c>
      <c r="J11" s="228">
        <f>47+32</f>
        <v>79</v>
      </c>
      <c r="K11" s="228">
        <f>+I11-J11</f>
        <v>-13</v>
      </c>
      <c r="L11" s="60"/>
    </row>
    <row r="12" spans="1:12" ht="13.5">
      <c r="A12" s="247" t="s">
        <v>30</v>
      </c>
      <c r="B12" s="274" t="s">
        <v>252</v>
      </c>
      <c r="C12" s="249"/>
      <c r="D12" s="274" t="s">
        <v>256</v>
      </c>
      <c r="E12" s="249"/>
      <c r="F12" s="39"/>
      <c r="G12" s="228"/>
      <c r="H12" s="228"/>
      <c r="I12" s="228"/>
      <c r="J12" s="228"/>
      <c r="K12" s="228"/>
      <c r="L12" s="60"/>
    </row>
    <row r="13" spans="1:12" ht="13.5">
      <c r="A13" s="248"/>
      <c r="B13" s="275"/>
      <c r="C13" s="249"/>
      <c r="D13" s="275"/>
      <c r="E13" s="249"/>
      <c r="F13" s="40"/>
      <c r="G13" s="228"/>
      <c r="H13" s="228"/>
      <c r="I13" s="228"/>
      <c r="J13" s="228"/>
      <c r="K13" s="228"/>
      <c r="L13" s="60"/>
    </row>
    <row r="14" spans="1:12" ht="13.5">
      <c r="A14" s="93" t="str">
        <f>+D5</f>
        <v>３</v>
      </c>
      <c r="B14" s="94"/>
      <c r="C14" s="273" t="s">
        <v>231</v>
      </c>
      <c r="D14" s="249"/>
      <c r="E14" s="273" t="s">
        <v>231</v>
      </c>
      <c r="F14" s="94"/>
      <c r="G14" s="228">
        <v>0</v>
      </c>
      <c r="H14" s="228">
        <v>2</v>
      </c>
      <c r="I14" s="228">
        <f>32+25</f>
        <v>57</v>
      </c>
      <c r="J14" s="228">
        <f>36+74</f>
        <v>110</v>
      </c>
      <c r="K14" s="228">
        <f>+I14-J14</f>
        <v>-53</v>
      </c>
      <c r="L14" s="60"/>
    </row>
    <row r="15" spans="1:12" ht="13.5">
      <c r="A15" s="247" t="s">
        <v>81</v>
      </c>
      <c r="B15" s="39"/>
      <c r="C15" s="274" t="s">
        <v>257</v>
      </c>
      <c r="D15" s="249"/>
      <c r="E15" s="274" t="s">
        <v>258</v>
      </c>
      <c r="F15" s="39"/>
      <c r="G15" s="228"/>
      <c r="H15" s="228"/>
      <c r="I15" s="228"/>
      <c r="J15" s="228"/>
      <c r="K15" s="228"/>
      <c r="L15" s="60"/>
    </row>
    <row r="16" spans="1:12" ht="13.5">
      <c r="A16" s="248"/>
      <c r="B16" s="40"/>
      <c r="C16" s="275"/>
      <c r="D16" s="249"/>
      <c r="E16" s="275"/>
      <c r="F16" s="40"/>
      <c r="G16" s="228"/>
      <c r="H16" s="228"/>
      <c r="I16" s="228"/>
      <c r="J16" s="228"/>
      <c r="K16" s="228"/>
      <c r="L16" s="60"/>
    </row>
    <row r="17" spans="1:12" ht="13.5">
      <c r="A17" s="93" t="str">
        <f>+E5</f>
        <v>４</v>
      </c>
      <c r="B17" s="249"/>
      <c r="C17" s="94"/>
      <c r="D17" s="273" t="s">
        <v>228</v>
      </c>
      <c r="E17" s="94"/>
      <c r="F17" s="273" t="s">
        <v>228</v>
      </c>
      <c r="G17" s="228">
        <v>2</v>
      </c>
      <c r="H17" s="228">
        <v>0</v>
      </c>
      <c r="I17" s="228">
        <f>74+55</f>
        <v>129</v>
      </c>
      <c r="J17" s="228">
        <f>25+40</f>
        <v>65</v>
      </c>
      <c r="K17" s="228">
        <f>+I17-J17</f>
        <v>64</v>
      </c>
      <c r="L17" s="60"/>
    </row>
    <row r="18" spans="1:12" ht="13.5">
      <c r="A18" s="247" t="s">
        <v>7</v>
      </c>
      <c r="B18" s="249"/>
      <c r="C18" s="39"/>
      <c r="D18" s="274" t="s">
        <v>259</v>
      </c>
      <c r="E18" s="39"/>
      <c r="F18" s="274" t="s">
        <v>260</v>
      </c>
      <c r="G18" s="228"/>
      <c r="H18" s="228"/>
      <c r="I18" s="228"/>
      <c r="J18" s="228"/>
      <c r="K18" s="228"/>
      <c r="L18" s="60"/>
    </row>
    <row r="19" spans="1:12" ht="13.5">
      <c r="A19" s="248"/>
      <c r="B19" s="249"/>
      <c r="C19" s="40"/>
      <c r="D19" s="275"/>
      <c r="E19" s="40"/>
      <c r="F19" s="275"/>
      <c r="G19" s="228"/>
      <c r="H19" s="228"/>
      <c r="I19" s="228"/>
      <c r="J19" s="228"/>
      <c r="K19" s="228"/>
      <c r="L19" s="60"/>
    </row>
    <row r="20" spans="1:12" ht="13.5">
      <c r="A20" s="93" t="str">
        <f>+F5</f>
        <v>５</v>
      </c>
      <c r="B20" s="273" t="s">
        <v>228</v>
      </c>
      <c r="C20" s="94"/>
      <c r="D20" s="94"/>
      <c r="E20" s="273" t="s">
        <v>231</v>
      </c>
      <c r="F20" s="249"/>
      <c r="G20" s="228">
        <v>1</v>
      </c>
      <c r="H20" s="228">
        <v>1</v>
      </c>
      <c r="I20" s="228">
        <f>51+40</f>
        <v>91</v>
      </c>
      <c r="J20" s="228">
        <f>50+55</f>
        <v>105</v>
      </c>
      <c r="K20" s="228">
        <f>+I20-J20</f>
        <v>-14</v>
      </c>
      <c r="L20" s="60"/>
    </row>
    <row r="21" spans="1:12" ht="13.5">
      <c r="A21" s="247" t="s">
        <v>110</v>
      </c>
      <c r="B21" s="274" t="s">
        <v>255</v>
      </c>
      <c r="C21" s="39"/>
      <c r="D21" s="39"/>
      <c r="E21" s="274" t="s">
        <v>261</v>
      </c>
      <c r="F21" s="249"/>
      <c r="G21" s="228"/>
      <c r="H21" s="228"/>
      <c r="I21" s="228"/>
      <c r="J21" s="228"/>
      <c r="K21" s="228"/>
      <c r="L21" s="60"/>
    </row>
    <row r="22" spans="1:12" ht="13.5">
      <c r="A22" s="248"/>
      <c r="B22" s="275"/>
      <c r="C22" s="40"/>
      <c r="D22" s="40"/>
      <c r="E22" s="275"/>
      <c r="F22" s="249"/>
      <c r="G22" s="228"/>
      <c r="H22" s="228"/>
      <c r="I22" s="228"/>
      <c r="J22" s="228"/>
      <c r="K22" s="228"/>
      <c r="L22" s="60"/>
    </row>
    <row r="23" spans="1:12" ht="13.5">
      <c r="A23" s="17"/>
      <c r="B23" s="18"/>
      <c r="C23" s="18"/>
      <c r="D23" s="18"/>
      <c r="E23" s="18"/>
      <c r="F23" s="17"/>
      <c r="G23" s="17"/>
      <c r="H23" s="17"/>
      <c r="I23" s="17"/>
      <c r="J23" s="17"/>
      <c r="K23" s="17"/>
      <c r="L23" s="60"/>
    </row>
    <row r="24" spans="1:12" ht="13.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9.5" customHeight="1">
      <c r="A25" s="41" t="s">
        <v>100</v>
      </c>
      <c r="B25" s="41" t="s">
        <v>101</v>
      </c>
      <c r="C25" s="41" t="s">
        <v>102</v>
      </c>
      <c r="D25" s="41" t="s">
        <v>103</v>
      </c>
      <c r="E25" s="38"/>
      <c r="F25" s="2"/>
      <c r="G25" s="2"/>
      <c r="I25" s="60"/>
      <c r="J25" s="66"/>
      <c r="K25" s="60"/>
      <c r="L25" s="60"/>
    </row>
    <row r="26" spans="1:13" ht="19.5" customHeight="1">
      <c r="A26" s="42" t="s">
        <v>166</v>
      </c>
      <c r="B26" s="42" t="s">
        <v>104</v>
      </c>
      <c r="C26" s="42" t="s">
        <v>105</v>
      </c>
      <c r="D26" s="42" t="s">
        <v>105</v>
      </c>
      <c r="E26" s="67"/>
      <c r="F26" s="90"/>
      <c r="G26" s="226" t="s">
        <v>151</v>
      </c>
      <c r="H26" s="226"/>
      <c r="I26" s="226"/>
      <c r="J26" s="36" t="s">
        <v>158</v>
      </c>
      <c r="K26" s="36"/>
      <c r="L26" s="43"/>
      <c r="M26" s="43"/>
    </row>
    <row r="27" spans="1:13" ht="19.5" customHeight="1">
      <c r="A27" s="42" t="s">
        <v>165</v>
      </c>
      <c r="B27" s="42" t="s">
        <v>113</v>
      </c>
      <c r="C27" s="42" t="s">
        <v>114</v>
      </c>
      <c r="D27" s="42" t="s">
        <v>114</v>
      </c>
      <c r="E27" s="67"/>
      <c r="F27" s="90"/>
      <c r="G27" s="246" t="s">
        <v>152</v>
      </c>
      <c r="H27" s="246"/>
      <c r="I27" s="246"/>
      <c r="J27" s="36" t="s">
        <v>153</v>
      </c>
      <c r="K27" s="36"/>
      <c r="L27" s="64"/>
      <c r="M27" s="64"/>
    </row>
    <row r="28" spans="1:13" ht="19.5" customHeight="1">
      <c r="A28" s="42" t="s">
        <v>167</v>
      </c>
      <c r="B28" s="42" t="s">
        <v>115</v>
      </c>
      <c r="C28" s="42" t="s">
        <v>116</v>
      </c>
      <c r="D28" s="42" t="s">
        <v>116</v>
      </c>
      <c r="E28" s="67"/>
      <c r="F28" s="90"/>
      <c r="G28" s="65"/>
      <c r="H28" s="250"/>
      <c r="I28" s="250"/>
      <c r="J28" s="36" t="s">
        <v>154</v>
      </c>
      <c r="K28" s="36"/>
      <c r="L28" s="64"/>
      <c r="M28" s="64"/>
    </row>
    <row r="29" spans="1:13" ht="19.5" customHeight="1">
      <c r="A29" s="42" t="s">
        <v>168</v>
      </c>
      <c r="B29" s="42" t="s">
        <v>107</v>
      </c>
      <c r="C29" s="42" t="s">
        <v>108</v>
      </c>
      <c r="D29" s="42" t="s">
        <v>108</v>
      </c>
      <c r="E29" s="67"/>
      <c r="F29" s="90"/>
      <c r="G29" s="65"/>
      <c r="J29" s="36" t="s">
        <v>155</v>
      </c>
      <c r="K29" s="36"/>
      <c r="L29" s="64"/>
      <c r="M29" s="64"/>
    </row>
    <row r="30" spans="1:13" ht="19.5" customHeight="1">
      <c r="A30" s="42" t="s">
        <v>169</v>
      </c>
      <c r="B30" s="42" t="s">
        <v>117</v>
      </c>
      <c r="C30" s="42" t="s">
        <v>106</v>
      </c>
      <c r="D30" s="42" t="s">
        <v>106</v>
      </c>
      <c r="E30" s="67"/>
      <c r="J30" s="36" t="s">
        <v>156</v>
      </c>
      <c r="K30" s="36"/>
      <c r="L30" s="61"/>
      <c r="M30" s="61"/>
    </row>
    <row r="31" spans="1:13" ht="19.5" customHeight="1">
      <c r="A31" s="42" t="s">
        <v>164</v>
      </c>
      <c r="B31" s="42"/>
      <c r="C31" s="42"/>
      <c r="D31" s="42"/>
      <c r="J31" s="36" t="s">
        <v>157</v>
      </c>
      <c r="K31" s="36"/>
      <c r="L31" s="61"/>
      <c r="M31" s="61"/>
    </row>
    <row r="32" spans="10:13" ht="19.5" customHeight="1">
      <c r="J32" s="251"/>
      <c r="K32" s="251"/>
      <c r="L32" s="61"/>
      <c r="M32" s="61"/>
    </row>
  </sheetData>
  <sheetProtection/>
  <mergeCells count="62">
    <mergeCell ref="B12:B13"/>
    <mergeCell ref="C15:C16"/>
    <mergeCell ref="E15:E16"/>
    <mergeCell ref="E21:E22"/>
    <mergeCell ref="D18:D19"/>
    <mergeCell ref="F18:F19"/>
    <mergeCell ref="B21:B22"/>
    <mergeCell ref="G26:I26"/>
    <mergeCell ref="A18:A19"/>
    <mergeCell ref="A21:A22"/>
    <mergeCell ref="H28:I28"/>
    <mergeCell ref="J32:K32"/>
    <mergeCell ref="F20:F22"/>
    <mergeCell ref="G20:G22"/>
    <mergeCell ref="H20:H22"/>
    <mergeCell ref="I20:I22"/>
    <mergeCell ref="J20:J22"/>
    <mergeCell ref="K20:K22"/>
    <mergeCell ref="B17:B19"/>
    <mergeCell ref="G17:G19"/>
    <mergeCell ref="H17:H19"/>
    <mergeCell ref="I17:I19"/>
    <mergeCell ref="J17:J19"/>
    <mergeCell ref="K17:K19"/>
    <mergeCell ref="K11:K13"/>
    <mergeCell ref="A12:A13"/>
    <mergeCell ref="D14:D16"/>
    <mergeCell ref="G14:G16"/>
    <mergeCell ref="H14:H16"/>
    <mergeCell ref="I14:I16"/>
    <mergeCell ref="J14:J16"/>
    <mergeCell ref="K14:K16"/>
    <mergeCell ref="A15:A16"/>
    <mergeCell ref="D12:D13"/>
    <mergeCell ref="I8:I10"/>
    <mergeCell ref="J8:J10"/>
    <mergeCell ref="K8:K10"/>
    <mergeCell ref="A9:A10"/>
    <mergeCell ref="C11:C13"/>
    <mergeCell ref="E11:E13"/>
    <mergeCell ref="G11:G13"/>
    <mergeCell ref="H11:H13"/>
    <mergeCell ref="I11:I13"/>
    <mergeCell ref="J11:J13"/>
    <mergeCell ref="D6:D7"/>
    <mergeCell ref="E6:E7"/>
    <mergeCell ref="F6:F7"/>
    <mergeCell ref="B8:B10"/>
    <mergeCell ref="G8:G10"/>
    <mergeCell ref="H8:H10"/>
    <mergeCell ref="C9:C10"/>
    <mergeCell ref="F9:F10"/>
    <mergeCell ref="G27:I27"/>
    <mergeCell ref="A1:K1"/>
    <mergeCell ref="A5:A7"/>
    <mergeCell ref="G5:G7"/>
    <mergeCell ref="H5:H7"/>
    <mergeCell ref="I5:I7"/>
    <mergeCell ref="J5:J7"/>
    <mergeCell ref="K5:K7"/>
    <mergeCell ref="B6:B7"/>
    <mergeCell ref="C6:C7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Ｐゴシック,太字"令和５年度　一宮市秋季市民バスケットボール大会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Sitec</dc:creator>
  <cp:keywords/>
  <dc:description/>
  <cp:lastModifiedBy>NIWA</cp:lastModifiedBy>
  <cp:lastPrinted>2023-11-20T00:15:17Z</cp:lastPrinted>
  <dcterms:created xsi:type="dcterms:W3CDTF">2005-06-06T14:18:54Z</dcterms:created>
  <dcterms:modified xsi:type="dcterms:W3CDTF">2023-12-31T02:49:54Z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