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15" windowHeight="8460" tabRatio="598" activeTab="1"/>
  </bookViews>
  <sheets>
    <sheet name="抽選順" sheetId="1" r:id="rId1"/>
    <sheet name="男子Ａ" sheetId="2" r:id="rId2"/>
    <sheet name="男子Ｂ" sheetId="3" r:id="rId3"/>
    <sheet name="女子" sheetId="4" r:id="rId4"/>
    <sheet name="シニア男子" sheetId="5" r:id="rId5"/>
    <sheet name="シニア女子" sheetId="6" r:id="rId6"/>
  </sheets>
  <definedNames>
    <definedName name="_xlnm.Print_Area" localSheetId="1">'男子Ａ'!$A$1:$BA$23</definedName>
    <definedName name="_xlnm.Print_Area" localSheetId="2">'男子Ｂ'!$A$1:$BA$23</definedName>
    <definedName name="_xlnm.Print_Area" localSheetId="0">'抽選順'!$A$1:$J$12</definedName>
  </definedNames>
  <calcPr fullCalcOnLoad="1"/>
</workbook>
</file>

<file path=xl/sharedStrings.xml><?xml version="1.0" encoding="utf-8"?>
<sst xmlns="http://schemas.openxmlformats.org/spreadsheetml/2006/main" count="502" uniqueCount="244">
  <si>
    <t>尾西クラブ</t>
  </si>
  <si>
    <t>ＪＹＲＯ</t>
  </si>
  <si>
    <t>Ｍｅｓｓｉａｈ</t>
  </si>
  <si>
    <t>女子</t>
  </si>
  <si>
    <t>チャイニーズエンジェル</t>
  </si>
  <si>
    <t>ＢＵＬＬＤＯＧＳ</t>
  </si>
  <si>
    <t>ＵＮＩＯＮ</t>
  </si>
  <si>
    <t>Ｐ．ｓｍｉｌｅ</t>
  </si>
  <si>
    <t>Ｃｒｏｗｓ</t>
  </si>
  <si>
    <t>一宮市役所</t>
  </si>
  <si>
    <t>Ｔ’ｓ</t>
  </si>
  <si>
    <t>ＤＥＬＩＣＩＡ</t>
  </si>
  <si>
    <t>Ａコート</t>
  </si>
  <si>
    <t>Ｂコート</t>
  </si>
  <si>
    <t>木曽川ファントム</t>
  </si>
  <si>
    <t>ダンデライオンズ</t>
  </si>
  <si>
    <t>Ｃａｃｋｌｅ</t>
  </si>
  <si>
    <t>Ｊａｃｋａｌ</t>
  </si>
  <si>
    <t>一般男子</t>
  </si>
  <si>
    <t>シニア男子</t>
  </si>
  <si>
    <t>シニア女子</t>
  </si>
  <si>
    <t>ダウンタウンズ</t>
  </si>
  <si>
    <t>尾西クラブＯＢ</t>
  </si>
  <si>
    <t>アイアンズ</t>
  </si>
  <si>
    <t>ハヤカワカンパニー</t>
  </si>
  <si>
    <t>Ｆｅｌｌｏｗｓｈｉｐ</t>
  </si>
  <si>
    <t>５６ｅｒｓ</t>
  </si>
  <si>
    <t>アクションズ</t>
  </si>
  <si>
    <t>ＬＩＺＡＥＲＤＳ</t>
  </si>
  <si>
    <t>翔</t>
  </si>
  <si>
    <t>フジクラブ</t>
  </si>
  <si>
    <t>ＢＲＵＴＵＳ</t>
  </si>
  <si>
    <t>ＰＥＮＮＥ　ＧＵＲＡＴＡＮ</t>
  </si>
  <si>
    <t>ＥＳＴＲＥＬＬＡ</t>
  </si>
  <si>
    <t>ブロス</t>
  </si>
  <si>
    <t>ＳＯ　ＪＡＨ　ＳＡＹ</t>
  </si>
  <si>
    <t>ブレーカーズ</t>
  </si>
  <si>
    <t>一般女子</t>
  </si>
  <si>
    <t>シニア男子</t>
  </si>
  <si>
    <t>勝</t>
  </si>
  <si>
    <t>負</t>
  </si>
  <si>
    <t>得点</t>
  </si>
  <si>
    <t>失点</t>
  </si>
  <si>
    <t>点差</t>
  </si>
  <si>
    <t>ドスコイ同好会</t>
  </si>
  <si>
    <t>オーソドックス</t>
  </si>
  <si>
    <t>ＫＩＷＩＳ</t>
  </si>
  <si>
    <t>マッスル会</t>
  </si>
  <si>
    <t>チームＳ</t>
  </si>
  <si>
    <t>杉田</t>
  </si>
  <si>
    <t>有限会社岐南</t>
  </si>
  <si>
    <t>ＳＴＡＲＳ</t>
  </si>
  <si>
    <t>木曜会</t>
  </si>
  <si>
    <t>５５年会</t>
  </si>
  <si>
    <t>ＨＥＡＴ　ＵＰ</t>
  </si>
  <si>
    <t>Ｃａｃｋｌｅオールド</t>
  </si>
  <si>
    <t>天照</t>
  </si>
  <si>
    <t>ゴリラ</t>
  </si>
  <si>
    <t>Ｍ．Ｐ．Ｇ</t>
  </si>
  <si>
    <t>ＡＣＳ</t>
  </si>
  <si>
    <t>ＤＤ</t>
  </si>
  <si>
    <t>Ｊａｂ．Ｍｏｎｋｅｙｓ</t>
  </si>
  <si>
    <t>ＢＬＡＺＥ</t>
  </si>
  <si>
    <t>ＪＵＤＧＥＭＥＮＴ</t>
  </si>
  <si>
    <t>①　１０時００分</t>
  </si>
  <si>
    <t>Ｃｒａｚｙ　Ｃｈｉｃｋｅｎ</t>
  </si>
  <si>
    <t>Ｐ．ｓｍｉｌｅ</t>
  </si>
  <si>
    <t>ＯＮＥ</t>
  </si>
  <si>
    <t>フジクラブ</t>
  </si>
  <si>
    <t>フェニックス</t>
  </si>
  <si>
    <t>ＯＳＢＣ</t>
  </si>
  <si>
    <t>Ｗｉｔｃｈｅｓ</t>
  </si>
  <si>
    <t>ライチ</t>
  </si>
  <si>
    <t>Ａ－ＰＯＣ</t>
  </si>
  <si>
    <t>ＷＥＳＴ</t>
  </si>
  <si>
    <t>ＣＲＡＹＯＮ</t>
  </si>
  <si>
    <t>ＡＢＣ</t>
  </si>
  <si>
    <t>修文大学</t>
  </si>
  <si>
    <t>ＳＣＡＲＥＣＲＯＷ</t>
  </si>
  <si>
    <t>柴狗</t>
  </si>
  <si>
    <t>オリーブ</t>
  </si>
  <si>
    <t>Ｋ⁺</t>
  </si>
  <si>
    <t>ＢＢＧ</t>
  </si>
  <si>
    <t>チームＳＳ</t>
  </si>
  <si>
    <t>フジクラブ</t>
  </si>
  <si>
    <t>４０’ｓ</t>
  </si>
  <si>
    <t>Ｐ．ｓｍｉｌｅ</t>
  </si>
  <si>
    <t>ＳＴＯＲＹ</t>
  </si>
  <si>
    <t>Ｖａｌｋｙｒｉｅ</t>
  </si>
  <si>
    <t>ＦＡＩＴＨ</t>
  </si>
  <si>
    <t>ＡＺＵＢＥＥ</t>
  </si>
  <si>
    <t>ｓｗａｇｇｙ　Ｐ</t>
  </si>
  <si>
    <t>風神雷神</t>
  </si>
  <si>
    <t>Sｃｏｒ-ｐｉｏｎｓ</t>
  </si>
  <si>
    <t>Sｃｏｒ-ｐｉｏｎｓ</t>
  </si>
  <si>
    <t>ＤＥＡＲ’Ｓ</t>
  </si>
  <si>
    <t>モリテツ</t>
  </si>
  <si>
    <t>ＴＡＣＯＳ</t>
  </si>
  <si>
    <t>Ｂ．ＮＥＸＴ</t>
  </si>
  <si>
    <t>一般女子</t>
  </si>
  <si>
    <t>Ｄｅｓｔｒｏｙｅｒｓ</t>
  </si>
  <si>
    <t>３</t>
  </si>
  <si>
    <t>２</t>
  </si>
  <si>
    <t>１</t>
  </si>
  <si>
    <t>①　１０：００～</t>
  </si>
  <si>
    <t>②　１１：３０～</t>
  </si>
  <si>
    <t>③　１３：００～</t>
  </si>
  <si>
    <t>④　１４：３０～</t>
  </si>
  <si>
    <t>⑤　１６：００～</t>
  </si>
  <si>
    <t>ＹＥＢＩＳＵ</t>
  </si>
  <si>
    <t>Ｆ☆Ｓ</t>
  </si>
  <si>
    <t>ＬＯＳＥＲＳ</t>
  </si>
  <si>
    <t>Ｅｔｅｒｎａｌｓ</t>
  </si>
  <si>
    <t>５</t>
  </si>
  <si>
    <t>４</t>
  </si>
  <si>
    <t>尾西スポーツセンター</t>
  </si>
  <si>
    <t>尾西スポセン</t>
  </si>
  <si>
    <t>②　１１時３０分</t>
  </si>
  <si>
    <t>③　１３時００分</t>
  </si>
  <si>
    <t>④　１４時３０分</t>
  </si>
  <si>
    <t>⑤　１６時００分</t>
  </si>
  <si>
    <t>シニア男子１</t>
  </si>
  <si>
    <t>シニア男子２</t>
  </si>
  <si>
    <t>６</t>
  </si>
  <si>
    <t>Ｓ　Ｃａｃｋｌｅ</t>
  </si>
  <si>
    <t>Ｊｏｙｆｕｌ</t>
  </si>
  <si>
    <t>明治スピリッツ</t>
  </si>
  <si>
    <t>ＢＵＬＥ</t>
  </si>
  <si>
    <t>ぷちばす☆</t>
  </si>
  <si>
    <t>①１０：００～　②１１：３０～　③１３：００～　④１４：３０～　⑤１６：００～</t>
  </si>
  <si>
    <t>いちい信金Ｂ</t>
  </si>
  <si>
    <t>一宮市総合体育館</t>
  </si>
  <si>
    <t>Ｔｈｅ　Ｄｉｒｔｙ</t>
  </si>
  <si>
    <t>ＧＲＥＥＮ　ＡＰＰＬＥＳ</t>
  </si>
  <si>
    <t>①　１０：００～</t>
  </si>
  <si>
    <t>男子Ｂ</t>
  </si>
  <si>
    <t>Ｃコート</t>
  </si>
  <si>
    <t>尾西スポーツ</t>
  </si>
  <si>
    <t>時間</t>
  </si>
  <si>
    <t>組合せ</t>
  </si>
  <si>
    <t>オフィシャル</t>
  </si>
  <si>
    <t>審判</t>
  </si>
  <si>
    <t>第１試合　１０：００</t>
  </si>
  <si>
    <t>１　－　２</t>
  </si>
  <si>
    <t>第２試合　１１：３０</t>
  </si>
  <si>
    <t>３　－　４</t>
  </si>
  <si>
    <t>②　１１：３０～</t>
  </si>
  <si>
    <t>第３試合　１３：００</t>
  </si>
  <si>
    <t>５　－　１</t>
  </si>
  <si>
    <t>③　１３：００～</t>
  </si>
  <si>
    <t>第４試合　１４：３０</t>
  </si>
  <si>
    <t>２　－　３</t>
  </si>
  <si>
    <t>④　１４：３０～</t>
  </si>
  <si>
    <t>第５試合　１６：００</t>
  </si>
  <si>
    <t>４　－　５</t>
  </si>
  <si>
    <t>⑤　１６：００～</t>
  </si>
  <si>
    <t>２月１２日</t>
  </si>
  <si>
    <t>２月１９日</t>
  </si>
  <si>
    <t>いちい信金Ａ</t>
  </si>
  <si>
    <t>７</t>
  </si>
  <si>
    <t>８</t>
  </si>
  <si>
    <t>９</t>
  </si>
  <si>
    <t>２月２６日</t>
  </si>
  <si>
    <t>Ｃコート</t>
  </si>
  <si>
    <t>男子Ａ</t>
  </si>
  <si>
    <t>センター</t>
  </si>
  <si>
    <t>フジクラブ</t>
  </si>
  <si>
    <t>尾西クラブ</t>
  </si>
  <si>
    <t>フジクラブ</t>
  </si>
  <si>
    <t>ＳＤＳ</t>
  </si>
  <si>
    <t>ダウンタウンズ</t>
  </si>
  <si>
    <t>Ｂコート</t>
  </si>
  <si>
    <t>Ｃａｃｋｌｅ</t>
  </si>
  <si>
    <t>Ｓｃｏｒ－ｐｉｏｎｓ</t>
  </si>
  <si>
    <t>Ｊａｃｋａｌ</t>
  </si>
  <si>
    <t>ＧＲＥＥＮ　ＡＰＰＬＥＳ</t>
  </si>
  <si>
    <t>ＬＯＳＥＲＳ</t>
  </si>
  <si>
    <t>Ｓ　Ｃａｃｋｌｅ</t>
  </si>
  <si>
    <t>フジクラブ</t>
  </si>
  <si>
    <t>Ｐ．ｓｍｉｌｅ</t>
  </si>
  <si>
    <t>７０</t>
  </si>
  <si>
    <t>５６</t>
  </si>
  <si>
    <t>８７</t>
  </si>
  <si>
    <t>５５</t>
  </si>
  <si>
    <t>８６</t>
  </si>
  <si>
    <t>６０</t>
  </si>
  <si>
    <t>１０２</t>
  </si>
  <si>
    <t>４３</t>
  </si>
  <si>
    <t>５４</t>
  </si>
  <si>
    <t>７３</t>
  </si>
  <si>
    <t>３７</t>
  </si>
  <si>
    <t>４６</t>
  </si>
  <si>
    <t>５９</t>
  </si>
  <si>
    <t>○</t>
  </si>
  <si>
    <t>×</t>
  </si>
  <si>
    <t>８５－５９</t>
  </si>
  <si>
    <t>１０４－５０</t>
  </si>
  <si>
    <t>５９－８５</t>
  </si>
  <si>
    <t>５０－１０４</t>
  </si>
  <si>
    <t>６１－８０</t>
  </si>
  <si>
    <t>８０－６１</t>
  </si>
  <si>
    <t>７８</t>
  </si>
  <si>
    <t>５８</t>
  </si>
  <si>
    <t>６６</t>
  </si>
  <si>
    <t>６１</t>
  </si>
  <si>
    <t>８０</t>
  </si>
  <si>
    <t>５２</t>
  </si>
  <si>
    <t>４０</t>
  </si>
  <si>
    <t>３０</t>
  </si>
  <si>
    <t>４４</t>
  </si>
  <si>
    <t>４７</t>
  </si>
  <si>
    <t>９４</t>
  </si>
  <si>
    <t>３１－５８</t>
  </si>
  <si>
    <t>５８－３１</t>
  </si>
  <si>
    <t>７４－５９</t>
  </si>
  <si>
    <t>５９－７４</t>
  </si>
  <si>
    <t>４５－４１</t>
  </si>
  <si>
    <t>４１－４５</t>
  </si>
  <si>
    <t>４１－３６</t>
  </si>
  <si>
    <t>３６－４１</t>
  </si>
  <si>
    <t>５３－４０</t>
  </si>
  <si>
    <t>４０－５３</t>
  </si>
  <si>
    <t>６０－４５</t>
  </si>
  <si>
    <t>４５－６０</t>
  </si>
  <si>
    <t>６４－２７</t>
  </si>
  <si>
    <t>２７－６４</t>
  </si>
  <si>
    <t>６３－１８</t>
  </si>
  <si>
    <t>１８－６３</t>
  </si>
  <si>
    <t>３８－６３</t>
  </si>
  <si>
    <t>６３－３８</t>
  </si>
  <si>
    <t>４４－４５</t>
  </si>
  <si>
    <t>４５－４４</t>
  </si>
  <si>
    <t>７２－３９</t>
  </si>
  <si>
    <t>３９－７２</t>
  </si>
  <si>
    <t>７５</t>
  </si>
  <si>
    <t>８３</t>
  </si>
  <si>
    <t>４５</t>
  </si>
  <si>
    <t>６９</t>
  </si>
  <si>
    <t>６５</t>
  </si>
  <si>
    <t>６８</t>
  </si>
  <si>
    <t>３９</t>
  </si>
  <si>
    <t>４９</t>
  </si>
  <si>
    <t>５１</t>
  </si>
  <si>
    <t>７９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</si>
</sst>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  <numFmt numFmtId="180" formatCode="0.E+00"/>
  </numFmts>
  <fonts count="6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51"/>
      <name val="ＭＳ Ｐゴシック"/>
      <family val="3"/>
    </font>
    <font>
      <b/>
      <sz val="11"/>
      <color indexed="36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b/>
      <sz val="11"/>
      <color rgb="FF7030A0"/>
      <name val="ＭＳ Ｐゴシック"/>
      <family val="3"/>
    </font>
    <font>
      <sz val="11"/>
      <color rgb="FF0070C0"/>
      <name val="ＭＳ Ｐゴシック"/>
      <family val="3"/>
    </font>
    <font>
      <b/>
      <sz val="11"/>
      <color rgb="FF00B050"/>
      <name val="ＭＳ Ｐゴシック"/>
      <family val="3"/>
    </font>
    <font>
      <sz val="11"/>
      <color rgb="FF0000FF"/>
      <name val="ＭＳ Ｐゴシック"/>
      <family val="3"/>
    </font>
    <font>
      <sz val="11"/>
      <color rgb="FFC00000"/>
      <name val="ＭＳ Ｐゴシック"/>
      <family val="3"/>
    </font>
    <font>
      <sz val="11"/>
      <color rgb="FF008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/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medium"/>
      <bottom style="thick">
        <color rgb="FFFF0000"/>
      </bottom>
    </border>
    <border>
      <left style="thick">
        <color rgb="FFFF0000"/>
      </left>
      <right>
        <color indexed="63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62" applyFont="1" applyFill="1" applyBorder="1" applyAlignment="1">
      <alignment vertical="center" shrinkToFit="1"/>
      <protection/>
    </xf>
    <xf numFmtId="0" fontId="50" fillId="0" borderId="0" xfId="0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 vertical="center"/>
      <protection/>
    </xf>
    <xf numFmtId="0" fontId="0" fillId="0" borderId="0" xfId="63" applyFont="1" applyBorder="1" applyAlignment="1">
      <alignment horizontal="left" vertical="center"/>
      <protection/>
    </xf>
    <xf numFmtId="0" fontId="0" fillId="0" borderId="0" xfId="63" applyFont="1" applyAlignment="1">
      <alignment/>
      <protection/>
    </xf>
    <xf numFmtId="0" fontId="0" fillId="0" borderId="0" xfId="0" applyFill="1" applyBorder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3" fillId="0" borderId="0" xfId="0" applyFont="1" applyFill="1" applyBorder="1" applyAlignment="1">
      <alignment vertical="center" shrinkToFit="1"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7" xfId="62" applyFont="1" applyFill="1" applyBorder="1" applyAlignment="1">
      <alignment vertical="center" shrinkToFit="1"/>
      <protection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62" applyFont="1" applyFill="1" applyBorder="1" applyAlignment="1">
      <alignment vertical="center" shrinkToFit="1"/>
      <protection/>
    </xf>
    <xf numFmtId="0" fontId="0" fillId="0" borderId="21" xfId="0" applyBorder="1" applyAlignment="1">
      <alignment vertical="center"/>
    </xf>
    <xf numFmtId="0" fontId="0" fillId="0" borderId="10" xfId="62" applyFont="1" applyFill="1" applyBorder="1" applyAlignment="1">
      <alignment vertical="center" shrinkToFit="1"/>
      <protection/>
    </xf>
    <xf numFmtId="0" fontId="56" fillId="0" borderId="0" xfId="0" applyFont="1" applyFill="1" applyAlignment="1">
      <alignment vertical="center" shrinkToFit="1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49" fontId="8" fillId="0" borderId="0" xfId="63" applyNumberFormat="1" applyFont="1" applyBorder="1" applyAlignment="1">
      <alignment vertical="center"/>
      <protection/>
    </xf>
    <xf numFmtId="0" fontId="52" fillId="0" borderId="0" xfId="63" applyFont="1" applyBorder="1" applyAlignment="1">
      <alignment vertical="center" shrinkToFit="1"/>
      <protection/>
    </xf>
    <xf numFmtId="0" fontId="0" fillId="0" borderId="0" xfId="63" applyFont="1" applyAlignment="1">
      <alignment vertical="center"/>
      <protection/>
    </xf>
    <xf numFmtId="176" fontId="0" fillId="0" borderId="0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49" fontId="8" fillId="0" borderId="0" xfId="0" applyNumberFormat="1" applyFont="1" applyFill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7" fillId="0" borderId="22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2" fillId="0" borderId="22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176" fontId="0" fillId="0" borderId="0" xfId="0" applyNumberFormat="1" applyBorder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top" textRotation="255"/>
    </xf>
    <xf numFmtId="49" fontId="0" fillId="0" borderId="27" xfId="63" applyNumberFormat="1" applyFont="1" applyBorder="1" applyAlignment="1">
      <alignment horizontal="center" vertical="center"/>
      <protection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vertical="center" shrinkToFit="1"/>
    </xf>
    <xf numFmtId="49" fontId="0" fillId="0" borderId="0" xfId="0" applyNumberFormat="1" applyFill="1" applyBorder="1" applyAlignment="1">
      <alignment vertical="center" shrinkToFit="1"/>
    </xf>
    <xf numFmtId="49" fontId="8" fillId="0" borderId="24" xfId="0" applyNumberFormat="1" applyFont="1" applyFill="1" applyBorder="1" applyAlignment="1">
      <alignment vertical="center" shrinkToFit="1"/>
    </xf>
    <xf numFmtId="49" fontId="5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55" fillId="0" borderId="0" xfId="0" applyFont="1" applyFill="1" applyAlignment="1">
      <alignment vertical="center" shrinkToFit="1"/>
    </xf>
    <xf numFmtId="0" fontId="55" fillId="0" borderId="16" xfId="0" applyFont="1" applyBorder="1" applyAlignment="1">
      <alignment vertical="center" shrinkToFit="1"/>
    </xf>
    <xf numFmtId="0" fontId="0" fillId="0" borderId="27" xfId="63" applyBorder="1" applyAlignment="1">
      <alignment horizontal="center" vertical="center" shrinkToFit="1"/>
      <protection/>
    </xf>
    <xf numFmtId="0" fontId="53" fillId="0" borderId="27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0" fillId="0" borderId="22" xfId="63" applyBorder="1" applyAlignment="1">
      <alignment vertical="center"/>
      <protection/>
    </xf>
    <xf numFmtId="0" fontId="4" fillId="0" borderId="22" xfId="63" applyFont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63" applyNumberFormat="1" applyBorder="1" applyAlignment="1">
      <alignment vertical="center"/>
      <protection/>
    </xf>
    <xf numFmtId="49" fontId="0" fillId="0" borderId="12" xfId="0" applyNumberFormat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Alignment="1">
      <alignment horizontal="left" vertical="center"/>
      <protection/>
    </xf>
    <xf numFmtId="49" fontId="54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Alignment="1">
      <alignment horizontal="right" vertical="center"/>
    </xf>
    <xf numFmtId="49" fontId="54" fillId="0" borderId="0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49" fontId="54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51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55" fillId="0" borderId="23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55" fillId="0" borderId="30" xfId="0" applyFont="1" applyBorder="1" applyAlignment="1">
      <alignment vertical="center" shrinkToFit="1"/>
    </xf>
    <xf numFmtId="0" fontId="57" fillId="0" borderId="30" xfId="0" applyFont="1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55" fillId="0" borderId="2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0" fontId="60" fillId="0" borderId="14" xfId="0" applyFont="1" applyBorder="1" applyAlignment="1">
      <alignment vertical="center"/>
    </xf>
    <xf numFmtId="49" fontId="60" fillId="0" borderId="14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5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7" fillId="0" borderId="23" xfId="0" applyFont="1" applyFill="1" applyBorder="1" applyAlignment="1">
      <alignment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2" fillId="0" borderId="24" xfId="0" applyFont="1" applyBorder="1" applyAlignment="1">
      <alignment vertical="center" shrinkToFit="1"/>
    </xf>
    <xf numFmtId="0" fontId="57" fillId="0" borderId="24" xfId="0" applyFont="1" applyFill="1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49" fontId="51" fillId="0" borderId="22" xfId="0" applyNumberFormat="1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0" fontId="0" fillId="0" borderId="0" xfId="0" applyFont="1" applyBorder="1" applyAlignment="1">
      <alignment horizontal="center" vertical="top" textRotation="255"/>
    </xf>
    <xf numFmtId="0" fontId="0" fillId="0" borderId="0" xfId="0" applyFont="1" applyBorder="1" applyAlignment="1">
      <alignment vertical="top"/>
    </xf>
    <xf numFmtId="0" fontId="4" fillId="0" borderId="23" xfId="0" applyFont="1" applyBorder="1" applyAlignment="1">
      <alignment horizontal="center" vertical="center"/>
    </xf>
    <xf numFmtId="0" fontId="58" fillId="0" borderId="23" xfId="0" applyFont="1" applyFill="1" applyBorder="1" applyAlignment="1">
      <alignment vertical="center" shrinkToFit="1"/>
    </xf>
    <xf numFmtId="0" fontId="58" fillId="0" borderId="24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6" fillId="0" borderId="23" xfId="0" applyFont="1" applyFill="1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56" fillId="0" borderId="24" xfId="0" applyFont="1" applyFill="1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0" fillId="0" borderId="37" xfId="0" applyBorder="1" applyAlignment="1">
      <alignment vertical="center"/>
    </xf>
    <xf numFmtId="0" fontId="53" fillId="0" borderId="22" xfId="0" applyFont="1" applyFill="1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4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49" fontId="54" fillId="0" borderId="51" xfId="0" applyNumberFormat="1" applyFont="1" applyBorder="1" applyAlignment="1">
      <alignment horizontal="right" vertical="center"/>
    </xf>
    <xf numFmtId="0" fontId="55" fillId="0" borderId="52" xfId="0" applyFont="1" applyBorder="1" applyAlignment="1">
      <alignment vertical="center" shrinkToFit="1"/>
    </xf>
    <xf numFmtId="0" fontId="52" fillId="0" borderId="52" xfId="0" applyFont="1" applyBorder="1" applyAlignment="1">
      <alignment vertical="center" shrinkToFit="1"/>
    </xf>
    <xf numFmtId="0" fontId="0" fillId="0" borderId="45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 shrinkToFit="1"/>
    </xf>
    <xf numFmtId="0" fontId="54" fillId="0" borderId="45" xfId="0" applyFont="1" applyBorder="1" applyAlignment="1">
      <alignment horizontal="center" vertical="center"/>
    </xf>
    <xf numFmtId="176" fontId="0" fillId="0" borderId="45" xfId="0" applyNumberFormat="1" applyBorder="1" applyAlignment="1">
      <alignment vertical="center" shrinkToFit="1"/>
    </xf>
    <xf numFmtId="0" fontId="0" fillId="0" borderId="44" xfId="0" applyFont="1" applyBorder="1" applyAlignment="1">
      <alignment vertical="center"/>
    </xf>
    <xf numFmtId="0" fontId="60" fillId="0" borderId="50" xfId="0" applyFont="1" applyBorder="1" applyAlignment="1">
      <alignment vertical="center"/>
    </xf>
    <xf numFmtId="0" fontId="60" fillId="0" borderId="41" xfId="0" applyFont="1" applyBorder="1" applyAlignment="1">
      <alignment vertical="center"/>
    </xf>
    <xf numFmtId="0" fontId="55" fillId="0" borderId="45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49" fontId="51" fillId="0" borderId="41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49" fontId="51" fillId="0" borderId="42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55" fillId="0" borderId="53" xfId="0" applyFont="1" applyBorder="1" applyAlignment="1">
      <alignment vertical="center" shrinkToFit="1"/>
    </xf>
    <xf numFmtId="0" fontId="0" fillId="0" borderId="39" xfId="0" applyFont="1" applyBorder="1" applyAlignment="1">
      <alignment vertical="center"/>
    </xf>
    <xf numFmtId="0" fontId="55" fillId="0" borderId="54" xfId="0" applyFont="1" applyBorder="1" applyAlignment="1">
      <alignment vertical="center" shrinkToFit="1"/>
    </xf>
    <xf numFmtId="0" fontId="54" fillId="0" borderId="27" xfId="63" applyFont="1" applyBorder="1" applyAlignment="1">
      <alignment horizontal="center" vertical="center" shrinkToFit="1"/>
      <protection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54" fillId="0" borderId="0" xfId="0" applyNumberFormat="1" applyFont="1" applyBorder="1" applyAlignment="1">
      <alignment horizontal="right" vertical="center"/>
    </xf>
    <xf numFmtId="49" fontId="54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Alignment="1">
      <alignment horizontal="left" vertical="center"/>
    </xf>
    <xf numFmtId="176" fontId="0" fillId="0" borderId="0" xfId="0" applyNumberForma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49" fontId="54" fillId="0" borderId="0" xfId="0" applyNumberFormat="1" applyFont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60" xfId="0" applyFont="1" applyFill="1" applyBorder="1" applyAlignment="1">
      <alignment horizontal="center" vertical="center" shrinkToFit="1"/>
    </xf>
    <xf numFmtId="0" fontId="52" fillId="0" borderId="61" xfId="0" applyFont="1" applyFill="1" applyBorder="1" applyAlignment="1">
      <alignment horizontal="center" vertical="center" shrinkToFit="1"/>
    </xf>
    <xf numFmtId="0" fontId="52" fillId="0" borderId="22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62" xfId="0" applyBorder="1" applyAlignment="1">
      <alignment horizontal="center" vertical="top" textRotation="255"/>
    </xf>
    <xf numFmtId="0" fontId="0" fillId="0" borderId="63" xfId="0" applyBorder="1" applyAlignment="1">
      <alignment horizontal="center" vertical="top" textRotation="255"/>
    </xf>
    <xf numFmtId="0" fontId="55" fillId="0" borderId="16" xfId="0" applyFont="1" applyFill="1" applyBorder="1" applyAlignment="1">
      <alignment horizontal="center" vertical="center" shrinkToFit="1"/>
    </xf>
    <xf numFmtId="0" fontId="55" fillId="0" borderId="3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center" shrinkToFit="1"/>
    </xf>
    <xf numFmtId="0" fontId="55" fillId="0" borderId="61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0" fillId="0" borderId="62" xfId="0" applyBorder="1" applyAlignment="1">
      <alignment horizontal="center" vertical="top" textRotation="255" shrinkToFit="1"/>
    </xf>
    <xf numFmtId="0" fontId="0" fillId="0" borderId="63" xfId="0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49" fontId="54" fillId="0" borderId="24" xfId="0" applyNumberFormat="1" applyFont="1" applyBorder="1" applyAlignment="1">
      <alignment horizontal="right" vertical="center"/>
    </xf>
    <xf numFmtId="49" fontId="54" fillId="0" borderId="24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49" fontId="54" fillId="0" borderId="14" xfId="0" applyNumberFormat="1" applyFont="1" applyBorder="1" applyAlignment="1">
      <alignment horizontal="left" vertical="center"/>
    </xf>
    <xf numFmtId="0" fontId="53" fillId="0" borderId="24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top" textRotation="255"/>
    </xf>
    <xf numFmtId="0" fontId="54" fillId="0" borderId="16" xfId="63" applyFont="1" applyBorder="1" applyAlignment="1">
      <alignment horizontal="center" vertical="center"/>
      <protection/>
    </xf>
    <xf numFmtId="0" fontId="54" fillId="0" borderId="0" xfId="63" applyFont="1" applyBorder="1" applyAlignment="1">
      <alignment horizontal="center" vertical="center"/>
      <protection/>
    </xf>
    <xf numFmtId="0" fontId="54" fillId="0" borderId="15" xfId="63" applyFont="1" applyBorder="1" applyAlignment="1">
      <alignment horizontal="center" vertical="center"/>
      <protection/>
    </xf>
    <xf numFmtId="0" fontId="54" fillId="0" borderId="25" xfId="63" applyFont="1" applyBorder="1" applyAlignment="1">
      <alignment horizontal="center" vertical="center"/>
      <protection/>
    </xf>
    <xf numFmtId="0" fontId="54" fillId="0" borderId="14" xfId="63" applyFont="1" applyBorder="1" applyAlignment="1">
      <alignment horizontal="center" vertical="center"/>
      <protection/>
    </xf>
    <xf numFmtId="0" fontId="54" fillId="0" borderId="26" xfId="63" applyFont="1" applyBorder="1" applyAlignment="1">
      <alignment horizontal="center" vertical="center"/>
      <protection/>
    </xf>
    <xf numFmtId="0" fontId="54" fillId="0" borderId="12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horizontal="center" vertical="center"/>
      <protection/>
    </xf>
    <xf numFmtId="0" fontId="0" fillId="0" borderId="29" xfId="63" applyBorder="1" applyAlignment="1">
      <alignment horizontal="center" vertical="center"/>
      <protection/>
    </xf>
    <xf numFmtId="0" fontId="54" fillId="0" borderId="61" xfId="63" applyFont="1" applyBorder="1" applyAlignment="1">
      <alignment horizontal="center" vertical="center"/>
      <protection/>
    </xf>
    <xf numFmtId="0" fontId="54" fillId="0" borderId="22" xfId="63" applyFont="1" applyBorder="1" applyAlignment="1">
      <alignment horizontal="center" vertical="center"/>
      <protection/>
    </xf>
    <xf numFmtId="0" fontId="54" fillId="0" borderId="60" xfId="63" applyFont="1" applyBorder="1" applyAlignment="1">
      <alignment horizontal="center" vertical="center"/>
      <protection/>
    </xf>
    <xf numFmtId="0" fontId="0" fillId="0" borderId="61" xfId="63" applyBorder="1" applyAlignment="1">
      <alignment horizontal="center"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60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25" xfId="63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16" xfId="63" applyFont="1" applyBorder="1" applyAlignment="1">
      <alignment horizontal="center" vertical="center"/>
      <protection/>
    </xf>
    <xf numFmtId="49" fontId="0" fillId="0" borderId="61" xfId="63" applyNumberFormat="1" applyFont="1" applyBorder="1" applyAlignment="1">
      <alignment horizontal="center" vertical="center"/>
      <protection/>
    </xf>
    <xf numFmtId="49" fontId="0" fillId="0" borderId="22" xfId="63" applyNumberFormat="1" applyBorder="1" applyAlignment="1">
      <alignment horizontal="center" vertical="center"/>
      <protection/>
    </xf>
    <xf numFmtId="49" fontId="0" fillId="0" borderId="60" xfId="63" applyNumberFormat="1" applyBorder="1" applyAlignment="1">
      <alignment horizontal="center" vertical="center"/>
      <protection/>
    </xf>
    <xf numFmtId="49" fontId="8" fillId="0" borderId="0" xfId="63" applyNumberFormat="1" applyFont="1" applyBorder="1" applyAlignment="1">
      <alignment horizontal="center" vertical="center"/>
      <protection/>
    </xf>
    <xf numFmtId="0" fontId="56" fillId="0" borderId="0" xfId="63" applyFont="1" applyBorder="1" applyAlignment="1">
      <alignment horizontal="center" vertical="center"/>
      <protection/>
    </xf>
    <xf numFmtId="0" fontId="52" fillId="0" borderId="0" xfId="63" applyFont="1" applyBorder="1" applyAlignment="1">
      <alignment horizontal="center" vertical="center"/>
      <protection/>
    </xf>
    <xf numFmtId="0" fontId="55" fillId="0" borderId="0" xfId="63" applyFont="1" applyBorder="1" applyAlignment="1">
      <alignment horizontal="center" vertical="center" shrinkToFit="1"/>
      <protection/>
    </xf>
    <xf numFmtId="0" fontId="54" fillId="0" borderId="28" xfId="63" applyFont="1" applyBorder="1" applyAlignment="1">
      <alignment horizontal="center" vertical="center"/>
      <protection/>
    </xf>
    <xf numFmtId="0" fontId="54" fillId="0" borderId="29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horizontal="center" vertical="center" shrinkToFit="1"/>
      <protection/>
    </xf>
    <xf numFmtId="0" fontId="0" fillId="0" borderId="29" xfId="63" applyBorder="1" applyAlignment="1">
      <alignment horizontal="center" vertical="center" shrinkToFit="1"/>
      <protection/>
    </xf>
    <xf numFmtId="0" fontId="0" fillId="0" borderId="12" xfId="63" applyBorder="1" applyAlignment="1">
      <alignment vertical="center"/>
      <protection/>
    </xf>
    <xf numFmtId="0" fontId="54" fillId="0" borderId="27" xfId="63" applyFont="1" applyBorder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54" fillId="0" borderId="41" xfId="0" applyNumberFormat="1" applyFont="1" applyBorder="1" applyAlignment="1">
      <alignment horizontal="right" vertical="center"/>
    </xf>
    <xf numFmtId="0" fontId="0" fillId="0" borderId="41" xfId="0" applyBorder="1" applyAlignment="1">
      <alignment/>
    </xf>
    <xf numFmtId="49" fontId="54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49" fontId="54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49" fontId="51" fillId="0" borderId="51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5" fillId="0" borderId="38" xfId="0" applyFont="1" applyBorder="1" applyAlignment="1">
      <alignment vertical="center" shrinkToFit="1"/>
    </xf>
    <xf numFmtId="176" fontId="0" fillId="0" borderId="38" xfId="0" applyNumberFormat="1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民大会参加確認" xfId="62"/>
    <cellStyle name="標準_女子_6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9525</xdr:colOff>
      <xdr:row>7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828675"/>
          <a:ext cx="1438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0</xdr:rowOff>
    </xdr:from>
    <xdr:to>
      <xdr:col>16</xdr:col>
      <xdr:colOff>9525</xdr:colOff>
      <xdr:row>16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447800" y="1343025"/>
          <a:ext cx="48482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9525</xdr:colOff>
      <xdr:row>10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3430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9525</xdr:colOff>
      <xdr:row>10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13430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9525</xdr:colOff>
      <xdr:row>38</xdr:row>
      <xdr:rowOff>171450</xdr:rowOff>
    </xdr:to>
    <xdr:sp>
      <xdr:nvSpPr>
        <xdr:cNvPr id="5" name="Line 12"/>
        <xdr:cNvSpPr>
          <a:spLocks/>
        </xdr:cNvSpPr>
      </xdr:nvSpPr>
      <xdr:spPr>
        <a:xfrm flipH="1" flipV="1">
          <a:off x="0" y="6705600"/>
          <a:ext cx="1438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0</xdr:rowOff>
    </xdr:from>
    <xdr:to>
      <xdr:col>16</xdr:col>
      <xdr:colOff>9525</xdr:colOff>
      <xdr:row>47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1447800" y="7219950"/>
          <a:ext cx="48482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41</xdr:row>
      <xdr:rowOff>171450</xdr:rowOff>
    </xdr:to>
    <xdr:sp>
      <xdr:nvSpPr>
        <xdr:cNvPr id="7" name="Line 12"/>
        <xdr:cNvSpPr>
          <a:spLocks/>
        </xdr:cNvSpPr>
      </xdr:nvSpPr>
      <xdr:spPr>
        <a:xfrm flipH="1" flipV="1">
          <a:off x="0" y="72199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9525</xdr:colOff>
      <xdr:row>51</xdr:row>
      <xdr:rowOff>171450</xdr:rowOff>
    </xdr:to>
    <xdr:sp>
      <xdr:nvSpPr>
        <xdr:cNvPr id="8" name="Line 12"/>
        <xdr:cNvSpPr>
          <a:spLocks/>
        </xdr:cNvSpPr>
      </xdr:nvSpPr>
      <xdr:spPr>
        <a:xfrm flipH="1" flipV="1">
          <a:off x="0" y="8839200"/>
          <a:ext cx="1438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52</xdr:row>
      <xdr:rowOff>0</xdr:rowOff>
    </xdr:from>
    <xdr:to>
      <xdr:col>16</xdr:col>
      <xdr:colOff>9525</xdr:colOff>
      <xdr:row>60</xdr:row>
      <xdr:rowOff>161925</xdr:rowOff>
    </xdr:to>
    <xdr:sp>
      <xdr:nvSpPr>
        <xdr:cNvPr id="9" name="Line 13"/>
        <xdr:cNvSpPr>
          <a:spLocks/>
        </xdr:cNvSpPr>
      </xdr:nvSpPr>
      <xdr:spPr>
        <a:xfrm>
          <a:off x="1447800" y="9353550"/>
          <a:ext cx="48482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54</xdr:row>
      <xdr:rowOff>171450</xdr:rowOff>
    </xdr:to>
    <xdr:sp>
      <xdr:nvSpPr>
        <xdr:cNvPr id="10" name="Line 12"/>
        <xdr:cNvSpPr>
          <a:spLocks/>
        </xdr:cNvSpPr>
      </xdr:nvSpPr>
      <xdr:spPr>
        <a:xfrm flipH="1" flipV="1">
          <a:off x="0" y="93535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9525</xdr:colOff>
      <xdr:row>54</xdr:row>
      <xdr:rowOff>171450</xdr:rowOff>
    </xdr:to>
    <xdr:sp>
      <xdr:nvSpPr>
        <xdr:cNvPr id="11" name="Line 12"/>
        <xdr:cNvSpPr>
          <a:spLocks/>
        </xdr:cNvSpPr>
      </xdr:nvSpPr>
      <xdr:spPr>
        <a:xfrm flipH="1" flipV="1">
          <a:off x="0" y="93535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41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0" y="72199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41</xdr:row>
      <xdr:rowOff>171450</xdr:rowOff>
    </xdr:to>
    <xdr:sp>
      <xdr:nvSpPr>
        <xdr:cNvPr id="13" name="Line 12"/>
        <xdr:cNvSpPr>
          <a:spLocks/>
        </xdr:cNvSpPr>
      </xdr:nvSpPr>
      <xdr:spPr>
        <a:xfrm flipH="1" flipV="1">
          <a:off x="0" y="72199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047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1038225</xdr:colOff>
      <xdr:row>21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057275" y="1266825"/>
          <a:ext cx="517207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7</xdr:row>
      <xdr:rowOff>9525</xdr:rowOff>
    </xdr:from>
    <xdr:to>
      <xdr:col>5</xdr:col>
      <xdr:colOff>1038225</xdr:colOff>
      <xdr:row>12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4152900" y="1276350"/>
          <a:ext cx="20764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171450</xdr:rowOff>
    </xdr:from>
    <xdr:to>
      <xdr:col>6</xdr:col>
      <xdr:colOff>9525</xdr:colOff>
      <xdr:row>15</xdr:row>
      <xdr:rowOff>161925</xdr:rowOff>
    </xdr:to>
    <xdr:sp>
      <xdr:nvSpPr>
        <xdr:cNvPr id="5" name="Line 12"/>
        <xdr:cNvSpPr>
          <a:spLocks/>
        </xdr:cNvSpPr>
      </xdr:nvSpPr>
      <xdr:spPr>
        <a:xfrm flipH="1" flipV="1">
          <a:off x="3133725" y="1266825"/>
          <a:ext cx="31051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1038225</xdr:colOff>
      <xdr:row>21</xdr:row>
      <xdr:rowOff>161925</xdr:rowOff>
    </xdr:to>
    <xdr:sp>
      <xdr:nvSpPr>
        <xdr:cNvPr id="6" name="Line 12"/>
        <xdr:cNvSpPr>
          <a:spLocks/>
        </xdr:cNvSpPr>
      </xdr:nvSpPr>
      <xdr:spPr>
        <a:xfrm flipH="1" flipV="1">
          <a:off x="1038225" y="2295525"/>
          <a:ext cx="31146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3</xdr:col>
      <xdr:colOff>9525</xdr:colOff>
      <xdr:row>21</xdr:row>
      <xdr:rowOff>161925</xdr:rowOff>
    </xdr:to>
    <xdr:sp>
      <xdr:nvSpPr>
        <xdr:cNvPr id="7" name="Line 12"/>
        <xdr:cNvSpPr>
          <a:spLocks/>
        </xdr:cNvSpPr>
      </xdr:nvSpPr>
      <xdr:spPr>
        <a:xfrm flipH="1" flipV="1">
          <a:off x="1038225" y="2809875"/>
          <a:ext cx="20859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D8" sqref="D8"/>
    </sheetView>
  </sheetViews>
  <sheetFormatPr defaultColWidth="9.00390625" defaultRowHeight="13.5"/>
  <cols>
    <col min="1" max="1" width="2.875" style="1" customWidth="1"/>
    <col min="2" max="2" width="15.625" style="1" customWidth="1"/>
    <col min="3" max="3" width="2.875" style="1" customWidth="1"/>
    <col min="4" max="4" width="15.625" style="1" customWidth="1"/>
    <col min="5" max="5" width="2.875" style="1" customWidth="1"/>
    <col min="6" max="6" width="15.625" style="1" customWidth="1"/>
    <col min="7" max="7" width="2.875" style="1" customWidth="1"/>
    <col min="8" max="8" width="15.625" style="1" customWidth="1"/>
    <col min="9" max="9" width="2.875" style="1" customWidth="1"/>
    <col min="10" max="10" width="15.625" style="1" customWidth="1"/>
    <col min="12" max="15" width="15.625" style="0" customWidth="1"/>
  </cols>
  <sheetData>
    <row r="1" spans="1:15" s="2" customFormat="1" ht="30" customHeight="1" thickBot="1">
      <c r="A1" s="206" t="s">
        <v>18</v>
      </c>
      <c r="B1" s="207"/>
      <c r="C1" s="207"/>
      <c r="D1" s="208"/>
      <c r="E1" s="204" t="s">
        <v>99</v>
      </c>
      <c r="F1" s="204"/>
      <c r="G1" s="204" t="s">
        <v>19</v>
      </c>
      <c r="H1" s="204"/>
      <c r="I1" s="204" t="s">
        <v>20</v>
      </c>
      <c r="J1" s="205"/>
      <c r="L1" s="16" t="s">
        <v>18</v>
      </c>
      <c r="M1" s="16" t="s">
        <v>37</v>
      </c>
      <c r="N1" s="16" t="s">
        <v>38</v>
      </c>
      <c r="O1" s="16" t="s">
        <v>20</v>
      </c>
    </row>
    <row r="2" spans="1:15" s="3" customFormat="1" ht="30" customHeight="1" thickTop="1">
      <c r="A2" s="41">
        <v>1</v>
      </c>
      <c r="B2" s="39" t="s">
        <v>53</v>
      </c>
      <c r="C2" s="38">
        <v>11</v>
      </c>
      <c r="D2" s="39" t="s">
        <v>63</v>
      </c>
      <c r="E2" s="38">
        <v>1</v>
      </c>
      <c r="F2" s="43" t="s">
        <v>29</v>
      </c>
      <c r="G2" s="40">
        <v>1</v>
      </c>
      <c r="H2" s="39" t="s">
        <v>44</v>
      </c>
      <c r="I2" s="40">
        <v>1</v>
      </c>
      <c r="J2" s="44" t="s">
        <v>29</v>
      </c>
      <c r="L2" s="14" t="s">
        <v>5</v>
      </c>
      <c r="M2" s="14" t="s">
        <v>0</v>
      </c>
      <c r="N2" s="15" t="s">
        <v>66</v>
      </c>
      <c r="O2" s="15" t="s">
        <v>66</v>
      </c>
    </row>
    <row r="3" spans="1:15" s="3" customFormat="1" ht="30" customHeight="1">
      <c r="A3" s="6">
        <v>2</v>
      </c>
      <c r="B3" s="7" t="s">
        <v>132</v>
      </c>
      <c r="C3" s="8">
        <v>12</v>
      </c>
      <c r="D3" s="7" t="s">
        <v>33</v>
      </c>
      <c r="E3" s="8">
        <v>2</v>
      </c>
      <c r="F3" s="7" t="s">
        <v>168</v>
      </c>
      <c r="G3" s="32">
        <v>2</v>
      </c>
      <c r="H3" s="33" t="s">
        <v>109</v>
      </c>
      <c r="I3" s="32">
        <v>2</v>
      </c>
      <c r="J3" s="18" t="s">
        <v>82</v>
      </c>
      <c r="L3" s="14" t="s">
        <v>0</v>
      </c>
      <c r="M3" s="14" t="s">
        <v>67</v>
      </c>
      <c r="N3" s="14" t="s">
        <v>22</v>
      </c>
      <c r="O3" s="14" t="s">
        <v>68</v>
      </c>
    </row>
    <row r="4" spans="1:15" s="3" customFormat="1" ht="30" customHeight="1">
      <c r="A4" s="6">
        <v>3</v>
      </c>
      <c r="B4" s="7" t="s">
        <v>16</v>
      </c>
      <c r="C4" s="8">
        <v>13</v>
      </c>
      <c r="D4" s="7" t="s">
        <v>10</v>
      </c>
      <c r="E4" s="8">
        <v>3</v>
      </c>
      <c r="F4" s="7" t="s">
        <v>128</v>
      </c>
      <c r="G4" s="32">
        <v>3</v>
      </c>
      <c r="H4" s="33" t="s">
        <v>168</v>
      </c>
      <c r="I4" s="32">
        <v>3</v>
      </c>
      <c r="J4" s="18" t="s">
        <v>166</v>
      </c>
      <c r="L4" s="14" t="s">
        <v>15</v>
      </c>
      <c r="M4" s="14" t="s">
        <v>69</v>
      </c>
      <c r="N4" s="3" t="s">
        <v>70</v>
      </c>
      <c r="O4" s="3" t="s">
        <v>71</v>
      </c>
    </row>
    <row r="5" spans="1:15" s="3" customFormat="1" ht="30" customHeight="1">
      <c r="A5" s="6">
        <v>4</v>
      </c>
      <c r="B5" s="7" t="s">
        <v>96</v>
      </c>
      <c r="C5" s="8">
        <v>14</v>
      </c>
      <c r="D5" s="7" t="s">
        <v>5</v>
      </c>
      <c r="E5" s="8">
        <v>4</v>
      </c>
      <c r="F5" s="7" t="s">
        <v>69</v>
      </c>
      <c r="G5" s="32">
        <v>4</v>
      </c>
      <c r="H5" s="7" t="s">
        <v>57</v>
      </c>
      <c r="I5" s="32">
        <v>4</v>
      </c>
      <c r="J5" s="45" t="s">
        <v>7</v>
      </c>
      <c r="L5" s="14" t="s">
        <v>14</v>
      </c>
      <c r="M5" s="14" t="s">
        <v>90</v>
      </c>
      <c r="N5" s="3" t="s">
        <v>44</v>
      </c>
      <c r="O5" s="3" t="s">
        <v>76</v>
      </c>
    </row>
    <row r="6" spans="1:15" s="3" customFormat="1" ht="30" customHeight="1">
      <c r="A6" s="6">
        <v>5</v>
      </c>
      <c r="B6" s="7" t="s">
        <v>93</v>
      </c>
      <c r="C6" s="8">
        <v>15</v>
      </c>
      <c r="D6" s="30" t="s">
        <v>111</v>
      </c>
      <c r="E6" s="8">
        <v>5</v>
      </c>
      <c r="F6" s="7" t="s">
        <v>169</v>
      </c>
      <c r="G6" s="32">
        <v>5</v>
      </c>
      <c r="H6" s="7" t="s">
        <v>7</v>
      </c>
      <c r="I6" s="32">
        <v>5</v>
      </c>
      <c r="J6" s="5" t="s">
        <v>167</v>
      </c>
      <c r="L6" s="14" t="s">
        <v>8</v>
      </c>
      <c r="M6" s="14" t="s">
        <v>80</v>
      </c>
      <c r="N6" s="14" t="s">
        <v>81</v>
      </c>
      <c r="O6" s="3" t="s">
        <v>82</v>
      </c>
    </row>
    <row r="7" spans="1:15" s="3" customFormat="1" ht="30" customHeight="1">
      <c r="A7" s="6">
        <v>6</v>
      </c>
      <c r="B7" s="14" t="s">
        <v>52</v>
      </c>
      <c r="C7" s="8">
        <v>16</v>
      </c>
      <c r="D7" s="7" t="s">
        <v>124</v>
      </c>
      <c r="E7" s="8">
        <v>6</v>
      </c>
      <c r="F7" s="7" t="s">
        <v>167</v>
      </c>
      <c r="G7" s="32">
        <v>6</v>
      </c>
      <c r="H7" s="33" t="s">
        <v>34</v>
      </c>
      <c r="I7" s="32">
        <v>6</v>
      </c>
      <c r="J7" s="18"/>
      <c r="L7" s="15" t="s">
        <v>9</v>
      </c>
      <c r="M7" s="15" t="s">
        <v>29</v>
      </c>
      <c r="N7" s="3" t="s">
        <v>83</v>
      </c>
      <c r="O7" s="3" t="s">
        <v>110</v>
      </c>
    </row>
    <row r="8" spans="1:15" s="3" customFormat="1" ht="30" customHeight="1">
      <c r="A8" s="6">
        <v>7</v>
      </c>
      <c r="B8" s="7" t="s">
        <v>17</v>
      </c>
      <c r="C8" s="8"/>
      <c r="D8" s="7"/>
      <c r="E8" s="8">
        <v>7</v>
      </c>
      <c r="F8" s="7"/>
      <c r="G8" s="32">
        <v>7</v>
      </c>
      <c r="H8" s="7" t="s">
        <v>22</v>
      </c>
      <c r="I8" s="8"/>
      <c r="J8" s="5"/>
      <c r="L8" s="14" t="s">
        <v>17</v>
      </c>
      <c r="M8" s="14" t="s">
        <v>84</v>
      </c>
      <c r="N8" s="3" t="s">
        <v>85</v>
      </c>
      <c r="O8" s="3" t="s">
        <v>29</v>
      </c>
    </row>
    <row r="9" spans="1:14" s="3" customFormat="1" ht="30" customHeight="1">
      <c r="A9" s="6">
        <v>8</v>
      </c>
      <c r="B9" s="7" t="s">
        <v>170</v>
      </c>
      <c r="C9" s="8"/>
      <c r="D9" s="7"/>
      <c r="E9" s="8">
        <v>8</v>
      </c>
      <c r="F9" s="7"/>
      <c r="G9" s="32">
        <v>8</v>
      </c>
      <c r="H9" s="7" t="s">
        <v>85</v>
      </c>
      <c r="I9" s="8"/>
      <c r="J9" s="18"/>
      <c r="L9" s="14" t="s">
        <v>11</v>
      </c>
      <c r="M9" s="15" t="s">
        <v>86</v>
      </c>
      <c r="N9" s="3" t="s">
        <v>109</v>
      </c>
    </row>
    <row r="10" spans="1:14" s="3" customFormat="1" ht="30" customHeight="1">
      <c r="A10" s="6">
        <v>9</v>
      </c>
      <c r="B10" s="7" t="s">
        <v>167</v>
      </c>
      <c r="C10" s="8"/>
      <c r="D10" s="7"/>
      <c r="E10" s="32"/>
      <c r="F10" s="30"/>
      <c r="G10" s="8">
        <v>9</v>
      </c>
      <c r="H10" s="7" t="s">
        <v>81</v>
      </c>
      <c r="I10" s="8"/>
      <c r="J10" s="18"/>
      <c r="L10" s="14" t="s">
        <v>90</v>
      </c>
      <c r="M10" s="14" t="s">
        <v>94</v>
      </c>
      <c r="N10" s="14" t="s">
        <v>30</v>
      </c>
    </row>
    <row r="11" spans="1:14" s="3" customFormat="1" ht="30" customHeight="1" thickBot="1">
      <c r="A11" s="42">
        <v>10</v>
      </c>
      <c r="B11" s="9" t="s">
        <v>133</v>
      </c>
      <c r="C11" s="10"/>
      <c r="D11" s="9"/>
      <c r="E11" s="10"/>
      <c r="F11" s="9"/>
      <c r="G11" s="10"/>
      <c r="H11" s="9"/>
      <c r="I11" s="10"/>
      <c r="J11" s="31"/>
      <c r="L11" s="14" t="s">
        <v>10</v>
      </c>
      <c r="M11" s="3" t="s">
        <v>87</v>
      </c>
      <c r="N11" s="14" t="s">
        <v>14</v>
      </c>
    </row>
    <row r="12" spans="1:14" s="3" customFormat="1" ht="30" customHeight="1">
      <c r="A12" s="24"/>
      <c r="B12" s="14"/>
      <c r="C12" s="24"/>
      <c r="D12" s="14"/>
      <c r="E12" s="24"/>
      <c r="F12" s="14"/>
      <c r="G12" s="24"/>
      <c r="H12" s="14"/>
      <c r="I12" s="24"/>
      <c r="J12" s="14"/>
      <c r="L12" s="14" t="s">
        <v>54</v>
      </c>
      <c r="M12" s="3" t="s">
        <v>88</v>
      </c>
      <c r="N12" s="3" t="s">
        <v>34</v>
      </c>
    </row>
    <row r="13" spans="12:13" ht="30" customHeight="1">
      <c r="L13" s="14" t="s">
        <v>1</v>
      </c>
      <c r="M13" s="14" t="s">
        <v>89</v>
      </c>
    </row>
    <row r="14" spans="12:13" ht="30" customHeight="1">
      <c r="L14" s="14" t="s">
        <v>16</v>
      </c>
      <c r="M14" s="14" t="s">
        <v>128</v>
      </c>
    </row>
    <row r="15" ht="30" customHeight="1">
      <c r="L15" s="14" t="s">
        <v>4</v>
      </c>
    </row>
    <row r="16" ht="30" customHeight="1">
      <c r="L16" s="14" t="s">
        <v>21</v>
      </c>
    </row>
    <row r="17" ht="30" customHeight="1">
      <c r="L17" s="14" t="s">
        <v>6</v>
      </c>
    </row>
    <row r="18" ht="30" customHeight="1">
      <c r="L18" s="15" t="s">
        <v>23</v>
      </c>
    </row>
    <row r="19" ht="30" customHeight="1">
      <c r="L19" s="14" t="s">
        <v>24</v>
      </c>
    </row>
    <row r="20" ht="30" customHeight="1">
      <c r="L20" s="14" t="s">
        <v>2</v>
      </c>
    </row>
    <row r="21" ht="30" customHeight="1">
      <c r="L21" s="14" t="s">
        <v>25</v>
      </c>
    </row>
    <row r="22" ht="30" customHeight="1">
      <c r="L22" s="14" t="s">
        <v>26</v>
      </c>
    </row>
    <row r="23" ht="30" customHeight="1">
      <c r="L23" s="14" t="s">
        <v>93</v>
      </c>
    </row>
    <row r="24" ht="30" customHeight="1">
      <c r="L24" s="14" t="s">
        <v>95</v>
      </c>
    </row>
    <row r="25" ht="30" customHeight="1">
      <c r="L25" s="15" t="s">
        <v>7</v>
      </c>
    </row>
    <row r="26" ht="30" customHeight="1">
      <c r="L26" s="15" t="s">
        <v>28</v>
      </c>
    </row>
    <row r="27" ht="30" customHeight="1">
      <c r="L27" s="14" t="s">
        <v>31</v>
      </c>
    </row>
    <row r="28" ht="30" customHeight="1">
      <c r="L28" s="14" t="s">
        <v>32</v>
      </c>
    </row>
    <row r="29" ht="30" customHeight="1">
      <c r="L29" s="14" t="s">
        <v>27</v>
      </c>
    </row>
    <row r="30" ht="30" customHeight="1">
      <c r="L30" s="14" t="s">
        <v>33</v>
      </c>
    </row>
    <row r="31" ht="30" customHeight="1">
      <c r="L31" s="14" t="s">
        <v>30</v>
      </c>
    </row>
    <row r="32" ht="30" customHeight="1">
      <c r="L32" s="14" t="s">
        <v>34</v>
      </c>
    </row>
    <row r="33" ht="30" customHeight="1">
      <c r="L33" s="14" t="s">
        <v>35</v>
      </c>
    </row>
    <row r="34" ht="30" customHeight="1">
      <c r="L34" s="14" t="s">
        <v>36</v>
      </c>
    </row>
    <row r="35" ht="30" customHeight="1">
      <c r="L35" s="14" t="s">
        <v>47</v>
      </c>
    </row>
    <row r="36" ht="30" customHeight="1">
      <c r="L36" s="14" t="s">
        <v>45</v>
      </c>
    </row>
    <row r="37" ht="30" customHeight="1">
      <c r="L37" s="14" t="s">
        <v>46</v>
      </c>
    </row>
    <row r="38" ht="30" customHeight="1">
      <c r="L38" s="14" t="s">
        <v>48</v>
      </c>
    </row>
    <row r="39" ht="30" customHeight="1">
      <c r="L39" s="14" t="s">
        <v>50</v>
      </c>
    </row>
    <row r="40" ht="30" customHeight="1">
      <c r="L40" s="14" t="s">
        <v>51</v>
      </c>
    </row>
    <row r="41" ht="30" customHeight="1">
      <c r="L41" s="14" t="s">
        <v>49</v>
      </c>
    </row>
    <row r="42" ht="30" customHeight="1">
      <c r="L42" s="14" t="s">
        <v>52</v>
      </c>
    </row>
    <row r="43" ht="30" customHeight="1">
      <c r="L43" s="14" t="s">
        <v>53</v>
      </c>
    </row>
    <row r="44" ht="30" customHeight="1">
      <c r="L44" s="14" t="s">
        <v>57</v>
      </c>
    </row>
    <row r="45" ht="30" customHeight="1">
      <c r="L45" s="3" t="s">
        <v>55</v>
      </c>
    </row>
    <row r="46" ht="30" customHeight="1">
      <c r="L46" s="3" t="s">
        <v>56</v>
      </c>
    </row>
    <row r="47" ht="30" customHeight="1">
      <c r="L47" s="14" t="s">
        <v>58</v>
      </c>
    </row>
    <row r="48" spans="7:12" ht="30" customHeight="1">
      <c r="G48"/>
      <c r="H48" s="14"/>
      <c r="I48"/>
      <c r="J48"/>
      <c r="L48" s="14" t="s">
        <v>59</v>
      </c>
    </row>
    <row r="49" spans="7:12" ht="30" customHeight="1">
      <c r="G49"/>
      <c r="H49" s="14"/>
      <c r="I49"/>
      <c r="J49"/>
      <c r="L49" s="14" t="s">
        <v>60</v>
      </c>
    </row>
    <row r="50" spans="7:12" ht="30" customHeight="1">
      <c r="G50"/>
      <c r="H50" s="14"/>
      <c r="I50"/>
      <c r="J50"/>
      <c r="L50" s="14" t="s">
        <v>61</v>
      </c>
    </row>
    <row r="51" spans="7:12" ht="30" customHeight="1">
      <c r="G51"/>
      <c r="H51" s="14"/>
      <c r="I51"/>
      <c r="J51"/>
      <c r="L51" s="14" t="s">
        <v>62</v>
      </c>
    </row>
    <row r="52" spans="7:12" ht="30" customHeight="1">
      <c r="G52"/>
      <c r="H52" s="14"/>
      <c r="I52"/>
      <c r="J52"/>
      <c r="L52" s="14" t="s">
        <v>63</v>
      </c>
    </row>
    <row r="53" spans="7:12" ht="30" customHeight="1">
      <c r="G53"/>
      <c r="H53" s="14"/>
      <c r="I53"/>
      <c r="J53"/>
      <c r="L53" s="14" t="s">
        <v>65</v>
      </c>
    </row>
    <row r="54" spans="7:12" ht="30" customHeight="1">
      <c r="G54"/>
      <c r="H54" s="14"/>
      <c r="I54"/>
      <c r="J54"/>
      <c r="L54" s="14" t="s">
        <v>72</v>
      </c>
    </row>
    <row r="55" spans="7:12" ht="30" customHeight="1">
      <c r="G55"/>
      <c r="H55" s="14"/>
      <c r="I55"/>
      <c r="J55"/>
      <c r="L55" s="14" t="s">
        <v>73</v>
      </c>
    </row>
    <row r="56" spans="7:12" ht="30" customHeight="1">
      <c r="G56"/>
      <c r="H56" s="14"/>
      <c r="I56"/>
      <c r="J56"/>
      <c r="L56" s="14" t="s">
        <v>74</v>
      </c>
    </row>
    <row r="57" spans="7:12" ht="30" customHeight="1">
      <c r="G57"/>
      <c r="H57" s="14"/>
      <c r="I57"/>
      <c r="J57"/>
      <c r="L57" s="14" t="s">
        <v>75</v>
      </c>
    </row>
    <row r="58" spans="7:12" ht="30" customHeight="1">
      <c r="G58"/>
      <c r="H58" s="14"/>
      <c r="I58"/>
      <c r="J58"/>
      <c r="L58" s="14" t="s">
        <v>77</v>
      </c>
    </row>
    <row r="59" spans="7:12" ht="30" customHeight="1">
      <c r="G59"/>
      <c r="H59" s="14"/>
      <c r="I59"/>
      <c r="J59"/>
      <c r="L59" s="14" t="s">
        <v>78</v>
      </c>
    </row>
    <row r="60" spans="7:12" ht="30" customHeight="1">
      <c r="G60"/>
      <c r="H60" s="14"/>
      <c r="I60"/>
      <c r="J60"/>
      <c r="L60" s="14" t="s">
        <v>96</v>
      </c>
    </row>
    <row r="61" spans="7:12" ht="30" customHeight="1">
      <c r="G61"/>
      <c r="H61" s="14"/>
      <c r="I61"/>
      <c r="J61"/>
      <c r="L61" s="14" t="s">
        <v>79</v>
      </c>
    </row>
    <row r="62" spans="7:12" ht="30" customHeight="1">
      <c r="G62"/>
      <c r="H62" s="14"/>
      <c r="I62"/>
      <c r="J62"/>
      <c r="L62" s="14" t="s">
        <v>91</v>
      </c>
    </row>
    <row r="63" spans="7:12" ht="30" customHeight="1">
      <c r="G63"/>
      <c r="H63" s="14"/>
      <c r="I63"/>
      <c r="J63"/>
      <c r="L63" s="14" t="s">
        <v>92</v>
      </c>
    </row>
    <row r="64" spans="7:12" ht="30" customHeight="1">
      <c r="G64"/>
      <c r="H64" s="14"/>
      <c r="I64"/>
      <c r="J64"/>
      <c r="L64" s="14" t="s">
        <v>98</v>
      </c>
    </row>
    <row r="65" spans="7:12" ht="30" customHeight="1">
      <c r="G65"/>
      <c r="H65" s="14"/>
      <c r="I65"/>
      <c r="J65"/>
      <c r="L65" s="14" t="s">
        <v>97</v>
      </c>
    </row>
    <row r="66" spans="7:12" ht="30" customHeight="1">
      <c r="G66"/>
      <c r="H66" s="14"/>
      <c r="I66"/>
      <c r="J66"/>
      <c r="L66" s="14" t="s">
        <v>100</v>
      </c>
    </row>
    <row r="67" spans="7:12" ht="30" customHeight="1">
      <c r="G67"/>
      <c r="H67" s="14"/>
      <c r="I67"/>
      <c r="J67"/>
      <c r="L67" s="14" t="s">
        <v>112</v>
      </c>
    </row>
    <row r="68" spans="7:12" ht="30" customHeight="1">
      <c r="G68"/>
      <c r="H68" s="14"/>
      <c r="I68"/>
      <c r="J68"/>
      <c r="L68" s="14" t="s">
        <v>111</v>
      </c>
    </row>
    <row r="69" spans="7:12" ht="30" customHeight="1">
      <c r="G69"/>
      <c r="H69" s="14"/>
      <c r="I69"/>
      <c r="J69"/>
      <c r="L69" s="14" t="s">
        <v>124</v>
      </c>
    </row>
    <row r="70" spans="7:12" ht="30" customHeight="1">
      <c r="G70"/>
      <c r="H70" s="14"/>
      <c r="I70"/>
      <c r="J70"/>
      <c r="L70" s="14" t="s">
        <v>125</v>
      </c>
    </row>
    <row r="71" spans="7:12" ht="30" customHeight="1">
      <c r="G71"/>
      <c r="H71" s="14"/>
      <c r="I71"/>
      <c r="J71"/>
      <c r="L71" s="14" t="s">
        <v>126</v>
      </c>
    </row>
    <row r="72" spans="7:12" ht="30" customHeight="1">
      <c r="G72"/>
      <c r="H72" s="14"/>
      <c r="I72"/>
      <c r="J72"/>
      <c r="L72" s="14" t="s">
        <v>127</v>
      </c>
    </row>
    <row r="73" spans="7:12" ht="30" customHeight="1">
      <c r="G73"/>
      <c r="H73" s="14"/>
      <c r="I73"/>
      <c r="J73"/>
      <c r="L73" s="14" t="s">
        <v>132</v>
      </c>
    </row>
    <row r="74" spans="7:12" ht="30" customHeight="1">
      <c r="G74"/>
      <c r="H74" s="14"/>
      <c r="I74"/>
      <c r="J74"/>
      <c r="L74" s="14" t="s">
        <v>133</v>
      </c>
    </row>
    <row r="75" spans="7:12" ht="30" customHeight="1">
      <c r="G75"/>
      <c r="H75" s="14"/>
      <c r="I75"/>
      <c r="J75"/>
      <c r="L75" s="14"/>
    </row>
    <row r="76" spans="7:12" ht="30" customHeight="1">
      <c r="G76"/>
      <c r="H76" s="14"/>
      <c r="I76"/>
      <c r="J76"/>
      <c r="L76" s="14"/>
    </row>
  </sheetData>
  <sheetProtection/>
  <mergeCells count="4">
    <mergeCell ref="I1:J1"/>
    <mergeCell ref="E1:F1"/>
    <mergeCell ref="G1:H1"/>
    <mergeCell ref="A1:D1"/>
  </mergeCells>
  <dataValidations count="1">
    <dataValidation allowBlank="1" showInputMessage="1" showErrorMessage="1" imeMode="on" sqref="A1:A76 E1:IV76 B2:D76"/>
  </dataValidations>
  <printOptions horizontalCentered="1" verticalCentered="1"/>
  <pageMargins left="0.6299212598425197" right="0.6299212598425197" top="0.7480314960629921" bottom="0.5511811023622047" header="0.31496062992125984" footer="0.31496062992125984"/>
  <pageSetup horizontalDpi="360" verticalDpi="360" orientation="landscape" paperSize="9" scale="135" r:id="rId1"/>
  <headerFooter alignWithMargins="0">
    <oddHeader>&amp;C&amp;12第６３回創立記念・市長杯争奪市民バスケットボール大会　参加チーム&amp;KFF0000（抽選順）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tabSelected="1" zoomScalePageLayoutView="0" workbookViewId="0" topLeftCell="A1">
      <selection activeCell="AJ3" sqref="AJ3"/>
    </sheetView>
  </sheetViews>
  <sheetFormatPr defaultColWidth="9.00390625" defaultRowHeight="13.5"/>
  <cols>
    <col min="1" max="53" width="2.25390625" style="0" customWidth="1"/>
  </cols>
  <sheetData>
    <row r="1" spans="8:53" s="3" customFormat="1" ht="13.5"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212" t="s">
        <v>164</v>
      </c>
      <c r="W1" s="212"/>
      <c r="X1" s="212"/>
      <c r="Y1" s="212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W1" s="54"/>
      <c r="AX1" s="54"/>
      <c r="AY1" s="54"/>
      <c r="AZ1" s="54"/>
      <c r="BA1" s="54"/>
    </row>
    <row r="2" spans="8:53" s="3" customFormat="1" ht="14.25" thickBot="1">
      <c r="H2" s="11"/>
      <c r="I2" s="11"/>
      <c r="J2" s="213" t="s">
        <v>189</v>
      </c>
      <c r="K2" s="213"/>
      <c r="L2" s="301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214" t="s">
        <v>237</v>
      </c>
      <c r="AK2" s="215"/>
      <c r="AL2" s="11"/>
      <c r="AM2" s="11"/>
      <c r="AN2" s="11"/>
      <c r="AO2" s="11"/>
      <c r="AP2" s="11"/>
      <c r="AQ2" s="11"/>
      <c r="AR2" s="11"/>
      <c r="AS2" s="11"/>
      <c r="AT2" s="54"/>
      <c r="AU2" s="54"/>
      <c r="AV2" s="54"/>
      <c r="AW2" s="54"/>
      <c r="AX2" s="54"/>
      <c r="AY2" s="54"/>
      <c r="AZ2" s="54"/>
      <c r="BA2" s="54"/>
    </row>
    <row r="3" spans="1:53" s="3" customFormat="1" ht="14.25" thickTop="1">
      <c r="A3" s="11"/>
      <c r="B3" s="11"/>
      <c r="C3" s="11"/>
      <c r="D3" s="11"/>
      <c r="E3" s="11"/>
      <c r="F3" s="11"/>
      <c r="G3" s="11"/>
      <c r="H3" s="11"/>
      <c r="I3" s="11"/>
      <c r="J3" s="11"/>
      <c r="K3" s="165"/>
      <c r="L3" s="11"/>
      <c r="M3" s="11"/>
      <c r="N3" s="11"/>
      <c r="O3" s="11"/>
      <c r="P3" s="11"/>
      <c r="Q3" s="11"/>
      <c r="R3" s="11"/>
      <c r="S3" s="11"/>
      <c r="T3" s="11"/>
      <c r="U3" s="217" t="s">
        <v>130</v>
      </c>
      <c r="V3" s="217"/>
      <c r="W3" s="217"/>
      <c r="X3" s="211"/>
      <c r="Y3" s="211"/>
      <c r="Z3" s="211"/>
      <c r="AA3" s="161"/>
      <c r="AB3" s="47"/>
      <c r="AC3" s="47"/>
      <c r="AD3" s="47"/>
      <c r="AE3" s="47"/>
      <c r="AF3" s="47"/>
      <c r="AG3" s="47"/>
      <c r="AH3" s="47"/>
      <c r="AI3" s="170"/>
      <c r="AJ3" s="11"/>
      <c r="AK3" s="11"/>
      <c r="AL3" s="11"/>
      <c r="AM3" s="11"/>
      <c r="AN3" s="11"/>
      <c r="AO3" s="11"/>
      <c r="AP3" s="11"/>
      <c r="AQ3" s="11"/>
      <c r="AR3" s="11"/>
      <c r="AS3" s="11"/>
      <c r="AU3" s="210" t="s">
        <v>162</v>
      </c>
      <c r="AV3" s="210"/>
      <c r="AW3" s="210"/>
      <c r="AX3" s="210"/>
      <c r="AY3" s="210"/>
      <c r="AZ3" s="210"/>
      <c r="BA3" s="210"/>
    </row>
    <row r="4" spans="1:53" s="3" customFormat="1" ht="13.5">
      <c r="A4" s="11"/>
      <c r="B4" s="11"/>
      <c r="C4" s="11"/>
      <c r="D4" s="11"/>
      <c r="E4" s="11"/>
      <c r="F4" s="11"/>
      <c r="G4" s="11"/>
      <c r="H4" s="11"/>
      <c r="I4" s="11"/>
      <c r="J4" s="11"/>
      <c r="K4" s="165"/>
      <c r="L4" s="11"/>
      <c r="M4" s="11"/>
      <c r="N4" s="11"/>
      <c r="O4" s="11"/>
      <c r="P4" s="11"/>
      <c r="Q4" s="11"/>
      <c r="R4" s="11"/>
      <c r="S4" s="11"/>
      <c r="T4" s="11"/>
      <c r="U4" s="216" t="s">
        <v>120</v>
      </c>
      <c r="V4" s="216"/>
      <c r="W4" s="216"/>
      <c r="X4" s="216"/>
      <c r="Y4" s="216"/>
      <c r="Z4" s="216"/>
      <c r="AA4" s="11"/>
      <c r="AB4" s="11"/>
      <c r="AC4" s="11"/>
      <c r="AD4" s="11"/>
      <c r="AE4" s="11"/>
      <c r="AF4" s="11"/>
      <c r="AG4" s="11"/>
      <c r="AH4" s="11"/>
      <c r="AI4" s="165"/>
      <c r="AJ4" s="11"/>
      <c r="AK4" s="11"/>
      <c r="AL4" s="11"/>
      <c r="AM4" s="11"/>
      <c r="AN4" s="11"/>
      <c r="AO4" s="11"/>
      <c r="AP4" s="11"/>
      <c r="AQ4" s="11"/>
      <c r="AR4" s="11"/>
      <c r="AS4" s="82"/>
      <c r="AU4" s="82"/>
      <c r="AV4" s="82"/>
      <c r="AW4" s="82"/>
      <c r="AX4" s="82"/>
      <c r="AY4" s="82"/>
      <c r="AZ4" s="82"/>
      <c r="BA4" s="82"/>
    </row>
    <row r="5" spans="1:53" s="3" customFormat="1" ht="14.25" thickBot="1">
      <c r="A5" s="11"/>
      <c r="B5" s="11"/>
      <c r="C5" s="11"/>
      <c r="D5" s="213" t="s">
        <v>192</v>
      </c>
      <c r="E5" s="213"/>
      <c r="F5" s="300"/>
      <c r="G5" s="168"/>
      <c r="H5" s="168"/>
      <c r="I5" s="168"/>
      <c r="J5" s="168"/>
      <c r="K5" s="169"/>
      <c r="L5" s="11"/>
      <c r="M5" s="11"/>
      <c r="N5" s="11"/>
      <c r="O5" s="11"/>
      <c r="P5" s="11"/>
      <c r="Q5" s="11"/>
      <c r="R5" s="214" t="s">
        <v>202</v>
      </c>
      <c r="S5" s="214"/>
      <c r="T5" s="11"/>
      <c r="U5" s="11"/>
      <c r="V5" s="218" t="s">
        <v>13</v>
      </c>
      <c r="W5" s="218"/>
      <c r="X5" s="218"/>
      <c r="Y5" s="218"/>
      <c r="Z5" s="59"/>
      <c r="AA5" s="11"/>
      <c r="AB5" s="213" t="s">
        <v>235</v>
      </c>
      <c r="AC5" s="213"/>
      <c r="AD5" s="300"/>
      <c r="AE5" s="168"/>
      <c r="AF5" s="168"/>
      <c r="AG5" s="168"/>
      <c r="AH5" s="168"/>
      <c r="AI5" s="169"/>
      <c r="AJ5" s="11"/>
      <c r="AK5" s="11"/>
      <c r="AL5" s="11"/>
      <c r="AM5" s="11"/>
      <c r="AN5" s="11"/>
      <c r="AO5" s="11"/>
      <c r="AP5" s="214" t="s">
        <v>236</v>
      </c>
      <c r="AQ5" s="214"/>
      <c r="AR5" s="11"/>
      <c r="AS5" s="82"/>
      <c r="AU5" s="219" t="s">
        <v>131</v>
      </c>
      <c r="AV5" s="219"/>
      <c r="AW5" s="219"/>
      <c r="AX5" s="219"/>
      <c r="AY5" s="219"/>
      <c r="AZ5" s="219"/>
      <c r="BA5" s="219"/>
    </row>
    <row r="6" spans="3:53" s="3" customFormat="1" ht="14.25" thickTop="1">
      <c r="C6" s="11"/>
      <c r="D6" s="11"/>
      <c r="E6" s="165"/>
      <c r="F6" s="11"/>
      <c r="G6" s="11"/>
      <c r="H6" s="11"/>
      <c r="I6" s="217" t="s">
        <v>130</v>
      </c>
      <c r="J6" s="217"/>
      <c r="K6" s="217"/>
      <c r="L6" s="211"/>
      <c r="M6" s="211"/>
      <c r="N6" s="211"/>
      <c r="O6" s="161"/>
      <c r="P6" s="47"/>
      <c r="Q6" s="170"/>
      <c r="S6" s="11"/>
      <c r="T6" s="11"/>
      <c r="U6" s="11"/>
      <c r="Z6" s="11"/>
      <c r="AD6" s="172"/>
      <c r="AE6" s="11"/>
      <c r="AF6" s="11"/>
      <c r="AG6" s="217" t="s">
        <v>130</v>
      </c>
      <c r="AH6" s="217"/>
      <c r="AI6" s="217"/>
      <c r="AJ6" s="211"/>
      <c r="AK6" s="211"/>
      <c r="AL6" s="211"/>
      <c r="AM6" s="161"/>
      <c r="AN6" s="47"/>
      <c r="AO6" s="47"/>
      <c r="AP6" s="172"/>
      <c r="AQ6" s="11"/>
      <c r="AR6" s="11"/>
      <c r="AU6" s="217" t="s">
        <v>130</v>
      </c>
      <c r="AV6" s="217"/>
      <c r="AW6" s="217"/>
      <c r="AX6" s="217"/>
      <c r="AY6" s="217"/>
      <c r="AZ6" s="217"/>
      <c r="BA6" s="217"/>
    </row>
    <row r="7" spans="3:53" s="3" customFormat="1" ht="13.5">
      <c r="C7" s="11"/>
      <c r="D7" s="11"/>
      <c r="E7" s="165"/>
      <c r="F7" s="11"/>
      <c r="G7" s="11"/>
      <c r="H7" s="11"/>
      <c r="I7" s="216" t="s">
        <v>117</v>
      </c>
      <c r="J7" s="216"/>
      <c r="K7" s="216"/>
      <c r="L7" s="216"/>
      <c r="M7" s="216"/>
      <c r="N7" s="216"/>
      <c r="O7" s="11"/>
      <c r="P7" s="11"/>
      <c r="Q7" s="165"/>
      <c r="S7" s="11"/>
      <c r="T7" s="11"/>
      <c r="U7" s="11"/>
      <c r="Z7" s="11"/>
      <c r="AD7" s="172"/>
      <c r="AE7" s="11"/>
      <c r="AF7" s="11"/>
      <c r="AG7" s="216" t="s">
        <v>117</v>
      </c>
      <c r="AH7" s="216"/>
      <c r="AI7" s="216"/>
      <c r="AJ7" s="216"/>
      <c r="AK7" s="216"/>
      <c r="AL7" s="216"/>
      <c r="AM7" s="11"/>
      <c r="AN7" s="11"/>
      <c r="AO7" s="11"/>
      <c r="AP7" s="172"/>
      <c r="AQ7" s="11"/>
      <c r="AR7" s="11"/>
      <c r="AW7" s="54"/>
      <c r="AX7" s="54"/>
      <c r="AY7" s="54"/>
      <c r="AZ7" s="54"/>
      <c r="BA7" s="54"/>
    </row>
    <row r="8" spans="1:53" s="3" customFormat="1" ht="14.25" thickBot="1">
      <c r="A8" s="55"/>
      <c r="B8" s="55"/>
      <c r="C8" s="55"/>
      <c r="D8" s="55"/>
      <c r="E8" s="166"/>
      <c r="F8" s="55"/>
      <c r="G8" s="55"/>
      <c r="H8" s="55"/>
      <c r="I8" s="55"/>
      <c r="J8" s="220" t="s">
        <v>12</v>
      </c>
      <c r="K8" s="220"/>
      <c r="L8" s="220"/>
      <c r="M8" s="220"/>
      <c r="N8" s="144"/>
      <c r="O8" s="55"/>
      <c r="P8" s="55"/>
      <c r="Q8" s="166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173"/>
      <c r="AE8" s="55"/>
      <c r="AF8" s="55"/>
      <c r="AG8" s="55"/>
      <c r="AH8" s="220" t="s">
        <v>13</v>
      </c>
      <c r="AI8" s="220"/>
      <c r="AJ8" s="220"/>
      <c r="AK8" s="220"/>
      <c r="AL8" s="144"/>
      <c r="AM8" s="55"/>
      <c r="AN8" s="55"/>
      <c r="AO8" s="55"/>
      <c r="AP8" s="173"/>
      <c r="AQ8" s="55"/>
      <c r="AR8" s="55"/>
      <c r="AS8" s="55"/>
      <c r="AT8" s="55"/>
      <c r="AU8" s="55"/>
      <c r="AV8" s="55"/>
      <c r="AW8" s="145"/>
      <c r="AX8" s="145"/>
      <c r="AY8" s="145"/>
      <c r="AZ8" s="145"/>
      <c r="BA8" s="145"/>
    </row>
    <row r="9" spans="1:53" s="3" customFormat="1" ht="13.5">
      <c r="A9" s="56"/>
      <c r="B9" s="56"/>
      <c r="C9" s="56"/>
      <c r="D9" s="56"/>
      <c r="E9" s="167"/>
      <c r="F9" s="56"/>
      <c r="G9" s="56"/>
      <c r="H9" s="56"/>
      <c r="I9" s="56"/>
      <c r="J9" s="57"/>
      <c r="K9" s="57"/>
      <c r="L9" s="57"/>
      <c r="M9" s="57"/>
      <c r="N9" s="58"/>
      <c r="O9" s="56"/>
      <c r="P9" s="56"/>
      <c r="Q9" s="167"/>
      <c r="R9" s="56"/>
      <c r="S9" s="56"/>
      <c r="T9" s="56"/>
      <c r="U9" s="56"/>
      <c r="V9" s="56"/>
      <c r="W9" s="56"/>
      <c r="X9" s="156"/>
      <c r="Y9" s="56"/>
      <c r="Z9" s="56"/>
      <c r="AA9" s="56"/>
      <c r="AB9" s="56"/>
      <c r="AC9" s="56"/>
      <c r="AD9" s="174"/>
      <c r="AE9" s="56"/>
      <c r="AF9" s="56"/>
      <c r="AG9" s="56"/>
      <c r="AH9" s="57"/>
      <c r="AI9" s="57"/>
      <c r="AJ9" s="57"/>
      <c r="AK9" s="57"/>
      <c r="AL9" s="58"/>
      <c r="AM9" s="56"/>
      <c r="AN9" s="56"/>
      <c r="AO9" s="56"/>
      <c r="AP9" s="174"/>
      <c r="AQ9" s="56"/>
      <c r="AR9" s="56"/>
      <c r="AS9" s="56"/>
      <c r="AT9" s="56"/>
      <c r="AU9" s="56"/>
      <c r="AV9" s="56"/>
      <c r="AW9" s="146"/>
      <c r="AX9" s="146"/>
      <c r="AY9" s="146"/>
      <c r="AZ9" s="146"/>
      <c r="BA9" s="146"/>
    </row>
    <row r="10" spans="1:53" s="3" customFormat="1" ht="14.25" thickBot="1">
      <c r="A10" s="213" t="s">
        <v>180</v>
      </c>
      <c r="B10" s="221"/>
      <c r="C10" s="168"/>
      <c r="D10" s="168"/>
      <c r="E10" s="169"/>
      <c r="F10" s="13"/>
      <c r="G10" s="13"/>
      <c r="H10" s="13"/>
      <c r="I10" s="214" t="s">
        <v>181</v>
      </c>
      <c r="J10" s="214"/>
      <c r="K10" s="102"/>
      <c r="L10" s="11"/>
      <c r="M10" s="213" t="s">
        <v>182</v>
      </c>
      <c r="N10" s="213"/>
      <c r="O10" s="168"/>
      <c r="P10" s="168"/>
      <c r="Q10" s="169"/>
      <c r="R10" s="13"/>
      <c r="S10" s="13"/>
      <c r="T10" s="13"/>
      <c r="U10" s="214" t="s">
        <v>183</v>
      </c>
      <c r="V10" s="215"/>
      <c r="W10" s="105"/>
      <c r="X10" s="157"/>
      <c r="Y10" s="213" t="s">
        <v>187</v>
      </c>
      <c r="Z10" s="221"/>
      <c r="AA10" s="13"/>
      <c r="AB10" s="13"/>
      <c r="AC10" s="13"/>
      <c r="AD10" s="177"/>
      <c r="AE10" s="168"/>
      <c r="AF10" s="168"/>
      <c r="AG10" s="214" t="s">
        <v>201</v>
      </c>
      <c r="AH10" s="214"/>
      <c r="AI10" s="102"/>
      <c r="AJ10" s="11"/>
      <c r="AK10" s="213" t="s">
        <v>202</v>
      </c>
      <c r="AL10" s="213"/>
      <c r="AM10" s="13"/>
      <c r="AN10" s="13"/>
      <c r="AO10" s="13"/>
      <c r="AP10" s="177"/>
      <c r="AQ10" s="168"/>
      <c r="AR10" s="168"/>
      <c r="AS10" s="214" t="s">
        <v>203</v>
      </c>
      <c r="AT10" s="215"/>
      <c r="AU10" s="105"/>
      <c r="AV10" s="105"/>
      <c r="AW10" s="54"/>
      <c r="AX10" s="54"/>
      <c r="AY10" s="54"/>
      <c r="AZ10" s="54"/>
      <c r="BA10" s="54"/>
    </row>
    <row r="11" spans="2:53" s="3" customFormat="1" ht="14.25" thickTop="1">
      <c r="B11" s="165"/>
      <c r="C11" s="223" t="s">
        <v>116</v>
      </c>
      <c r="D11" s="223"/>
      <c r="E11" s="223"/>
      <c r="F11" s="224"/>
      <c r="G11" s="224"/>
      <c r="H11" s="225"/>
      <c r="I11" s="28"/>
      <c r="J11" s="222" t="s">
        <v>156</v>
      </c>
      <c r="K11" s="222"/>
      <c r="L11" s="222"/>
      <c r="M11" s="222"/>
      <c r="N11" s="165"/>
      <c r="O11" s="223" t="s">
        <v>116</v>
      </c>
      <c r="P11" s="223"/>
      <c r="Q11" s="223"/>
      <c r="R11" s="224"/>
      <c r="S11" s="224"/>
      <c r="T11" s="225"/>
      <c r="U11" s="28"/>
      <c r="V11" s="11"/>
      <c r="W11" s="11"/>
      <c r="X11" s="157"/>
      <c r="Y11" s="11"/>
      <c r="Z11" s="27"/>
      <c r="AA11" s="226" t="s">
        <v>158</v>
      </c>
      <c r="AB11" s="227"/>
      <c r="AC11" s="227"/>
      <c r="AD11" s="228"/>
      <c r="AE11" s="228"/>
      <c r="AF11" s="228"/>
      <c r="AG11" s="172"/>
      <c r="AH11" s="11"/>
      <c r="AI11" s="11"/>
      <c r="AJ11" s="11"/>
      <c r="AK11" s="11"/>
      <c r="AL11" s="11"/>
      <c r="AM11" s="226" t="s">
        <v>158</v>
      </c>
      <c r="AN11" s="227"/>
      <c r="AO11" s="227"/>
      <c r="AP11" s="228"/>
      <c r="AQ11" s="228"/>
      <c r="AR11" s="228"/>
      <c r="AS11" s="172"/>
      <c r="AU11" s="54"/>
      <c r="AV11" s="54"/>
      <c r="AW11" s="54"/>
      <c r="AX11" s="54"/>
      <c r="AY11" s="54"/>
      <c r="AZ11" s="54"/>
      <c r="BA11" s="54"/>
    </row>
    <row r="12" spans="2:53" s="3" customFormat="1" ht="13.5">
      <c r="B12" s="165"/>
      <c r="C12" s="216" t="s">
        <v>119</v>
      </c>
      <c r="D12" s="216"/>
      <c r="E12" s="216"/>
      <c r="F12" s="216"/>
      <c r="G12" s="216"/>
      <c r="H12" s="229"/>
      <c r="I12" s="28"/>
      <c r="J12" s="11"/>
      <c r="K12" s="11"/>
      <c r="L12" s="11"/>
      <c r="M12" s="11"/>
      <c r="N12" s="165"/>
      <c r="O12" s="216" t="s">
        <v>120</v>
      </c>
      <c r="P12" s="216"/>
      <c r="Q12" s="216"/>
      <c r="R12" s="216"/>
      <c r="S12" s="216"/>
      <c r="T12" s="229"/>
      <c r="U12" s="28"/>
      <c r="V12" s="11"/>
      <c r="W12" s="11"/>
      <c r="X12" s="157"/>
      <c r="Y12" s="11"/>
      <c r="Z12" s="27"/>
      <c r="AA12" s="230" t="s">
        <v>64</v>
      </c>
      <c r="AB12" s="230"/>
      <c r="AC12" s="230"/>
      <c r="AD12" s="230"/>
      <c r="AE12" s="230"/>
      <c r="AF12" s="231"/>
      <c r="AG12" s="172"/>
      <c r="AH12" s="11"/>
      <c r="AI12" s="11"/>
      <c r="AJ12" s="11"/>
      <c r="AK12" s="11"/>
      <c r="AL12" s="11"/>
      <c r="AM12" s="230" t="s">
        <v>117</v>
      </c>
      <c r="AN12" s="230"/>
      <c r="AO12" s="230"/>
      <c r="AP12" s="230"/>
      <c r="AQ12" s="230"/>
      <c r="AR12" s="231"/>
      <c r="AS12" s="172"/>
      <c r="AU12" s="54"/>
      <c r="AV12" s="54"/>
      <c r="AW12" s="54"/>
      <c r="AX12" s="54"/>
      <c r="AY12" s="54"/>
      <c r="AZ12" s="54"/>
      <c r="BA12" s="54"/>
    </row>
    <row r="13" spans="2:53" s="3" customFormat="1" ht="13.5">
      <c r="B13" s="165"/>
      <c r="C13" s="52"/>
      <c r="D13" s="232" t="s">
        <v>12</v>
      </c>
      <c r="E13" s="232"/>
      <c r="F13" s="232"/>
      <c r="G13" s="232"/>
      <c r="H13" s="52"/>
      <c r="I13" s="236" t="s">
        <v>137</v>
      </c>
      <c r="J13" s="223"/>
      <c r="K13" s="223"/>
      <c r="L13" s="223"/>
      <c r="M13" s="223"/>
      <c r="N13" s="237"/>
      <c r="O13" s="52"/>
      <c r="P13" s="232" t="s">
        <v>12</v>
      </c>
      <c r="Q13" s="232"/>
      <c r="R13" s="232"/>
      <c r="S13" s="232"/>
      <c r="T13" s="52"/>
      <c r="U13" s="28"/>
      <c r="V13" s="11"/>
      <c r="W13" s="11"/>
      <c r="X13" s="157"/>
      <c r="Y13" s="11"/>
      <c r="Z13" s="27"/>
      <c r="AA13" s="53"/>
      <c r="AB13" s="232" t="s">
        <v>171</v>
      </c>
      <c r="AC13" s="232"/>
      <c r="AD13" s="232"/>
      <c r="AE13" s="232"/>
      <c r="AF13" s="52"/>
      <c r="AG13" s="172"/>
      <c r="AH13" s="11"/>
      <c r="AI13" s="11"/>
      <c r="AJ13" s="11"/>
      <c r="AK13" s="11"/>
      <c r="AL13" s="11"/>
      <c r="AM13" s="53"/>
      <c r="AN13" s="232" t="s">
        <v>13</v>
      </c>
      <c r="AO13" s="232"/>
      <c r="AP13" s="232"/>
      <c r="AQ13" s="232"/>
      <c r="AR13" s="52"/>
      <c r="AS13" s="172"/>
      <c r="AT13" s="54"/>
      <c r="AU13" s="210" t="s">
        <v>157</v>
      </c>
      <c r="AV13" s="210"/>
      <c r="AW13" s="210"/>
      <c r="AX13" s="210"/>
      <c r="AY13" s="210"/>
      <c r="AZ13" s="210"/>
      <c r="BA13" s="210"/>
    </row>
    <row r="14" spans="2:53" s="3" customFormat="1" ht="13.5">
      <c r="B14" s="165"/>
      <c r="C14" s="11"/>
      <c r="D14" s="60"/>
      <c r="E14" s="60"/>
      <c r="F14" s="60"/>
      <c r="G14" s="60"/>
      <c r="I14" s="28"/>
      <c r="J14" s="223" t="s">
        <v>165</v>
      </c>
      <c r="K14" s="223"/>
      <c r="L14" s="223"/>
      <c r="M14" s="223"/>
      <c r="N14" s="165"/>
      <c r="O14" s="11"/>
      <c r="P14" s="11"/>
      <c r="Q14" s="60"/>
      <c r="R14" s="60"/>
      <c r="S14" s="60"/>
      <c r="U14" s="28"/>
      <c r="V14" s="11"/>
      <c r="W14" s="11"/>
      <c r="X14" s="157"/>
      <c r="Y14" s="11"/>
      <c r="Z14" s="27"/>
      <c r="AA14" s="28"/>
      <c r="AB14" s="60"/>
      <c r="AC14" s="60"/>
      <c r="AD14" s="60"/>
      <c r="AE14" s="60"/>
      <c r="AG14" s="172"/>
      <c r="AH14" s="11"/>
      <c r="AI14" s="11"/>
      <c r="AJ14" s="11"/>
      <c r="AK14" s="11"/>
      <c r="AL14" s="11"/>
      <c r="AM14" s="28"/>
      <c r="AN14" s="11"/>
      <c r="AO14" s="60"/>
      <c r="AP14" s="60"/>
      <c r="AQ14" s="60"/>
      <c r="AR14" s="11"/>
      <c r="AS14" s="172"/>
      <c r="AT14" s="54"/>
      <c r="AU14" s="46"/>
      <c r="AV14" s="46"/>
      <c r="AW14" s="46"/>
      <c r="AX14" s="46"/>
      <c r="AY14" s="46"/>
      <c r="AZ14" s="46"/>
      <c r="BA14" s="46"/>
    </row>
    <row r="15" spans="2:53" s="3" customFormat="1" ht="13.5">
      <c r="B15" s="212">
        <v>1</v>
      </c>
      <c r="C15" s="212"/>
      <c r="H15" s="212">
        <v>2</v>
      </c>
      <c r="I15" s="212"/>
      <c r="N15" s="212">
        <v>3</v>
      </c>
      <c r="O15" s="212"/>
      <c r="P15" s="2"/>
      <c r="Q15" s="2"/>
      <c r="S15" s="11"/>
      <c r="T15" s="212">
        <v>4</v>
      </c>
      <c r="U15" s="212"/>
      <c r="X15" s="157"/>
      <c r="Z15" s="233">
        <v>5</v>
      </c>
      <c r="AA15" s="233"/>
      <c r="AF15" s="212">
        <v>6</v>
      </c>
      <c r="AG15" s="212"/>
      <c r="AL15" s="212">
        <v>7</v>
      </c>
      <c r="AM15" s="212"/>
      <c r="AN15" s="2"/>
      <c r="AR15" s="212">
        <v>8</v>
      </c>
      <c r="AS15" s="212"/>
      <c r="AU15" s="219" t="s">
        <v>131</v>
      </c>
      <c r="AV15" s="219"/>
      <c r="AW15" s="219"/>
      <c r="AX15" s="219"/>
      <c r="AY15" s="219"/>
      <c r="AZ15" s="219"/>
      <c r="BA15" s="219"/>
    </row>
    <row r="16" spans="1:53" s="3" customFormat="1" ht="14.25" thickBot="1">
      <c r="A16" s="55"/>
      <c r="B16" s="152"/>
      <c r="C16" s="152"/>
      <c r="D16" s="55"/>
      <c r="E16" s="55"/>
      <c r="F16" s="148"/>
      <c r="G16" s="55"/>
      <c r="H16" s="152"/>
      <c r="I16" s="152"/>
      <c r="J16" s="55"/>
      <c r="K16" s="55"/>
      <c r="L16" s="55"/>
      <c r="M16" s="55"/>
      <c r="N16" s="152"/>
      <c r="O16" s="152"/>
      <c r="P16" s="152"/>
      <c r="Q16" s="298"/>
      <c r="R16" s="55"/>
      <c r="S16" s="55"/>
      <c r="T16" s="152"/>
      <c r="U16" s="152"/>
      <c r="V16" s="55"/>
      <c r="W16" s="55"/>
      <c r="X16" s="160"/>
      <c r="Y16" s="11"/>
      <c r="Z16" s="26"/>
      <c r="AA16" s="26"/>
      <c r="AB16" s="11"/>
      <c r="AC16" s="11"/>
      <c r="AD16" s="28"/>
      <c r="AE16" s="11"/>
      <c r="AF16" s="26"/>
      <c r="AG16" s="26"/>
      <c r="AH16" s="11"/>
      <c r="AI16" s="11"/>
      <c r="AJ16" s="11"/>
      <c r="AK16" s="11"/>
      <c r="AL16" s="26"/>
      <c r="AM16" s="26"/>
      <c r="AN16" s="26"/>
      <c r="AO16" s="11"/>
      <c r="AP16" s="172"/>
      <c r="AQ16" s="11"/>
      <c r="AR16" s="26"/>
      <c r="AS16" s="26"/>
      <c r="AT16" s="147"/>
      <c r="AU16" s="209" t="s">
        <v>158</v>
      </c>
      <c r="AV16" s="209"/>
      <c r="AW16" s="209"/>
      <c r="AX16" s="209"/>
      <c r="AY16" s="209"/>
      <c r="AZ16" s="209"/>
      <c r="BA16" s="209"/>
    </row>
    <row r="17" spans="1:53" s="3" customFormat="1" ht="13.5">
      <c r="A17" s="56"/>
      <c r="B17" s="154"/>
      <c r="C17" s="154"/>
      <c r="D17" s="56"/>
      <c r="E17" s="56"/>
      <c r="F17" s="150"/>
      <c r="G17" s="56"/>
      <c r="H17" s="154"/>
      <c r="I17" s="154"/>
      <c r="J17" s="56"/>
      <c r="K17" s="56"/>
      <c r="L17" s="56"/>
      <c r="M17" s="56"/>
      <c r="N17" s="154"/>
      <c r="O17" s="154"/>
      <c r="P17" s="154"/>
      <c r="Q17" s="299"/>
      <c r="R17" s="75"/>
      <c r="S17" s="75"/>
      <c r="T17" s="75"/>
      <c r="U17" s="75"/>
      <c r="V17" s="75"/>
      <c r="W17" s="75"/>
      <c r="X17" s="75"/>
      <c r="Y17" s="56"/>
      <c r="Z17" s="154"/>
      <c r="AA17" s="162"/>
      <c r="AB17" s="11"/>
      <c r="AC17" s="11"/>
      <c r="AD17" s="28"/>
      <c r="AE17" s="11"/>
      <c r="AF17" s="26"/>
      <c r="AG17" s="26"/>
      <c r="AH17" s="11"/>
      <c r="AI17" s="11"/>
      <c r="AJ17" s="11"/>
      <c r="AK17" s="11"/>
      <c r="AL17" s="26"/>
      <c r="AM17" s="26"/>
      <c r="AN17" s="26"/>
      <c r="AO17" s="11"/>
      <c r="AP17" s="172"/>
      <c r="AQ17" s="11"/>
      <c r="AR17" s="26"/>
      <c r="AS17" s="26"/>
      <c r="AT17" s="147"/>
      <c r="AU17" s="25"/>
      <c r="AV17" s="25"/>
      <c r="AW17" s="25"/>
      <c r="AX17" s="25"/>
      <c r="AY17" s="25"/>
      <c r="AZ17" s="25"/>
      <c r="BA17" s="25"/>
    </row>
    <row r="18" spans="1:53" s="3" customFormat="1" ht="13.5">
      <c r="A18" s="11"/>
      <c r="B18" s="26"/>
      <c r="C18" s="26"/>
      <c r="D18" s="11"/>
      <c r="E18" s="11"/>
      <c r="F18" s="28"/>
      <c r="G18" s="11"/>
      <c r="H18" s="26"/>
      <c r="I18" s="217" t="s">
        <v>130</v>
      </c>
      <c r="J18" s="217"/>
      <c r="K18" s="217"/>
      <c r="L18" s="217"/>
      <c r="M18" s="217"/>
      <c r="N18" s="217"/>
      <c r="O18" s="26"/>
      <c r="P18" s="26"/>
      <c r="Q18" s="165"/>
      <c r="R18" s="11"/>
      <c r="S18" s="11"/>
      <c r="T18" s="210" t="s">
        <v>162</v>
      </c>
      <c r="U18" s="210"/>
      <c r="V18" s="210"/>
      <c r="W18" s="210"/>
      <c r="X18" s="210"/>
      <c r="Y18" s="210"/>
      <c r="Z18" s="210"/>
      <c r="AA18" s="163"/>
      <c r="AB18" s="11"/>
      <c r="AC18" s="11"/>
      <c r="AD18" s="28"/>
      <c r="AE18" s="11"/>
      <c r="AF18" s="26"/>
      <c r="AG18" s="228" t="s">
        <v>158</v>
      </c>
      <c r="AH18" s="228"/>
      <c r="AI18" s="228"/>
      <c r="AJ18" s="228"/>
      <c r="AK18" s="228"/>
      <c r="AL18" s="228"/>
      <c r="AM18" s="26"/>
      <c r="AN18" s="26"/>
      <c r="AO18" s="11"/>
      <c r="AP18" s="172"/>
      <c r="AQ18" s="11"/>
      <c r="AR18" s="26"/>
      <c r="AS18" s="26"/>
      <c r="AT18" s="25"/>
      <c r="AU18" s="158"/>
      <c r="AV18" s="158"/>
      <c r="AW18" s="158"/>
      <c r="AX18" s="158"/>
      <c r="AY18" s="158"/>
      <c r="AZ18" s="158"/>
      <c r="BA18" s="158"/>
    </row>
    <row r="19" spans="1:53" s="3" customFormat="1" ht="13.5">
      <c r="A19" s="11"/>
      <c r="B19" s="26"/>
      <c r="C19" s="26"/>
      <c r="D19" s="11"/>
      <c r="E19" s="11"/>
      <c r="F19" s="28"/>
      <c r="G19" s="11"/>
      <c r="H19" s="26"/>
      <c r="I19" s="216" t="s">
        <v>118</v>
      </c>
      <c r="J19" s="216"/>
      <c r="K19" s="216"/>
      <c r="L19" s="216"/>
      <c r="M19" s="216"/>
      <c r="N19" s="216"/>
      <c r="O19" s="26"/>
      <c r="P19" s="26"/>
      <c r="Q19" s="165"/>
      <c r="R19" s="159"/>
      <c r="S19" s="159"/>
      <c r="T19" s="219" t="s">
        <v>131</v>
      </c>
      <c r="U19" s="219"/>
      <c r="V19" s="219"/>
      <c r="W19" s="219"/>
      <c r="X19" s="219"/>
      <c r="Y19" s="219"/>
      <c r="Z19" s="219"/>
      <c r="AA19" s="163"/>
      <c r="AB19" s="11"/>
      <c r="AC19" s="11"/>
      <c r="AD19" s="28"/>
      <c r="AE19" s="11"/>
      <c r="AF19" s="26"/>
      <c r="AG19" s="216" t="s">
        <v>119</v>
      </c>
      <c r="AH19" s="216"/>
      <c r="AI19" s="216"/>
      <c r="AJ19" s="216"/>
      <c r="AK19" s="216"/>
      <c r="AL19" s="216"/>
      <c r="AM19" s="26"/>
      <c r="AN19" s="26"/>
      <c r="AO19" s="11"/>
      <c r="AP19" s="172"/>
      <c r="AQ19" s="11"/>
      <c r="AR19" s="26"/>
      <c r="AS19" s="82"/>
      <c r="AT19" s="82"/>
      <c r="AU19" s="46"/>
      <c r="AV19" s="46"/>
      <c r="AW19" s="46"/>
      <c r="AX19" s="46"/>
      <c r="AY19" s="46"/>
      <c r="AZ19" s="46"/>
      <c r="BA19" s="46"/>
    </row>
    <row r="20" spans="2:53" s="3" customFormat="1" ht="14.25" thickBot="1">
      <c r="B20" s="2"/>
      <c r="C20" s="2"/>
      <c r="F20" s="65"/>
      <c r="G20" s="13"/>
      <c r="H20" s="64"/>
      <c r="I20" s="13"/>
      <c r="J20" s="239" t="s">
        <v>171</v>
      </c>
      <c r="K20" s="239"/>
      <c r="L20" s="218"/>
      <c r="M20" s="218"/>
      <c r="N20" s="11"/>
      <c r="O20" s="26"/>
      <c r="P20" s="26"/>
      <c r="Q20" s="165"/>
      <c r="T20" s="217" t="s">
        <v>130</v>
      </c>
      <c r="U20" s="217"/>
      <c r="V20" s="217"/>
      <c r="W20" s="217"/>
      <c r="X20" s="217"/>
      <c r="Y20" s="217"/>
      <c r="Z20" s="217"/>
      <c r="AA20" s="163"/>
      <c r="AB20" s="11"/>
      <c r="AC20" s="11"/>
      <c r="AD20" s="65"/>
      <c r="AE20" s="13"/>
      <c r="AF20" s="64"/>
      <c r="AG20" s="13"/>
      <c r="AH20" s="239" t="s">
        <v>12</v>
      </c>
      <c r="AI20" s="239"/>
      <c r="AJ20" s="218"/>
      <c r="AK20" s="218"/>
      <c r="AL20" s="11"/>
      <c r="AM20" s="26"/>
      <c r="AN20" s="26"/>
      <c r="AO20" s="11"/>
      <c r="AP20" s="172"/>
      <c r="AQ20" s="11"/>
      <c r="AR20" s="26"/>
      <c r="AS20" s="26"/>
      <c r="AT20" s="34"/>
      <c r="AU20" s="159"/>
      <c r="AV20" s="159"/>
      <c r="AW20" s="159"/>
      <c r="AX20" s="159"/>
      <c r="AY20" s="159"/>
      <c r="AZ20" s="159"/>
      <c r="BA20" s="159"/>
    </row>
    <row r="21" spans="1:55" s="3" customFormat="1" ht="14.25" thickTop="1">
      <c r="A21" s="2"/>
      <c r="D21" s="213" t="s">
        <v>180</v>
      </c>
      <c r="E21" s="221"/>
      <c r="F21" s="103"/>
      <c r="L21" s="178"/>
      <c r="M21" s="178"/>
      <c r="N21" s="178"/>
      <c r="O21" s="178"/>
      <c r="P21" s="178"/>
      <c r="Q21" s="178"/>
      <c r="R21" s="214" t="s">
        <v>234</v>
      </c>
      <c r="S21" s="215"/>
      <c r="X21" s="11"/>
      <c r="Y21" s="11"/>
      <c r="Z21" s="11"/>
      <c r="AA21" s="157"/>
      <c r="AB21" s="213" t="s">
        <v>204</v>
      </c>
      <c r="AC21" s="213"/>
      <c r="AD21" s="104"/>
      <c r="AE21" s="11"/>
      <c r="AF21" s="11"/>
      <c r="AG21" s="11"/>
      <c r="AH21" s="11"/>
      <c r="AI21" s="11"/>
      <c r="AJ21" s="178"/>
      <c r="AK21" s="178"/>
      <c r="AL21" s="178"/>
      <c r="AM21" s="178"/>
      <c r="AN21" s="178"/>
      <c r="AO21" s="178"/>
      <c r="AP21" s="214" t="s">
        <v>201</v>
      </c>
      <c r="AQ21" s="214"/>
      <c r="AR21" s="11"/>
      <c r="AS21" s="11"/>
      <c r="AT21" s="11"/>
      <c r="AU21" s="11"/>
      <c r="AV21" s="11"/>
      <c r="AW21" s="61"/>
      <c r="AX21" s="61"/>
      <c r="AY21" s="61"/>
      <c r="AZ21" s="61"/>
      <c r="BA21" s="61"/>
      <c r="BB21" s="12"/>
      <c r="BC21" s="12"/>
    </row>
    <row r="22" spans="2:55" s="3" customFormat="1" ht="13.5">
      <c r="B22" s="212">
        <f>+B15</f>
        <v>1</v>
      </c>
      <c r="C22" s="212"/>
      <c r="H22" s="212">
        <f>+H15</f>
        <v>2</v>
      </c>
      <c r="I22" s="212"/>
      <c r="N22" s="212">
        <f>+N15</f>
        <v>3</v>
      </c>
      <c r="O22" s="212"/>
      <c r="P22" s="2"/>
      <c r="T22" s="212">
        <f>+T15</f>
        <v>4</v>
      </c>
      <c r="U22" s="212"/>
      <c r="Y22" s="11"/>
      <c r="Z22" s="212">
        <f>+Z15</f>
        <v>5</v>
      </c>
      <c r="AA22" s="212"/>
      <c r="AB22" s="11"/>
      <c r="AC22" s="11"/>
      <c r="AD22" s="11"/>
      <c r="AE22" s="11"/>
      <c r="AF22" s="212">
        <f>+AF15</f>
        <v>6</v>
      </c>
      <c r="AG22" s="212"/>
      <c r="AH22" s="11"/>
      <c r="AI22" s="11"/>
      <c r="AJ22" s="11"/>
      <c r="AK22" s="11"/>
      <c r="AL22" s="212">
        <f>+AL15</f>
        <v>7</v>
      </c>
      <c r="AM22" s="212"/>
      <c r="AN22" s="26"/>
      <c r="AO22" s="11"/>
      <c r="AP22" s="11"/>
      <c r="AQ22" s="11"/>
      <c r="AR22" s="212">
        <f>+AR15</f>
        <v>8</v>
      </c>
      <c r="AS22" s="212"/>
      <c r="AT22" s="11"/>
      <c r="AU22" s="11"/>
      <c r="AV22" s="11"/>
      <c r="AW22" s="4"/>
      <c r="AX22" s="4"/>
      <c r="AY22" s="4"/>
      <c r="AZ22" s="4"/>
      <c r="BA22" s="4"/>
      <c r="BB22" s="12"/>
      <c r="BC22" s="12"/>
    </row>
    <row r="23" spans="2:53" ht="150" customHeight="1">
      <c r="B23" s="234" t="s">
        <v>53</v>
      </c>
      <c r="C23" s="235"/>
      <c r="H23" s="234" t="s">
        <v>132</v>
      </c>
      <c r="I23" s="235"/>
      <c r="N23" s="234" t="s">
        <v>172</v>
      </c>
      <c r="O23" s="235"/>
      <c r="P23" s="70"/>
      <c r="T23" s="234" t="s">
        <v>96</v>
      </c>
      <c r="U23" s="235"/>
      <c r="Z23" s="234" t="s">
        <v>173</v>
      </c>
      <c r="AA23" s="235"/>
      <c r="AF23" s="234" t="s">
        <v>52</v>
      </c>
      <c r="AG23" s="235"/>
      <c r="AL23" s="234" t="s">
        <v>174</v>
      </c>
      <c r="AM23" s="235"/>
      <c r="AN23" s="70"/>
      <c r="AR23" s="234" t="s">
        <v>21</v>
      </c>
      <c r="AS23" s="235"/>
      <c r="AW23" s="238" t="s">
        <v>129</v>
      </c>
      <c r="AX23" s="238"/>
      <c r="AY23" s="238"/>
      <c r="AZ23" s="238"/>
      <c r="BA23" s="238"/>
    </row>
  </sheetData>
  <sheetProtection/>
  <mergeCells count="83">
    <mergeCell ref="J14:M14"/>
    <mergeCell ref="I13:N13"/>
    <mergeCell ref="AW23:BA23"/>
    <mergeCell ref="AU15:BA15"/>
    <mergeCell ref="AL22:AM22"/>
    <mergeCell ref="AR22:AS22"/>
    <mergeCell ref="AL23:AM23"/>
    <mergeCell ref="AR23:AS23"/>
    <mergeCell ref="J20:M20"/>
    <mergeCell ref="AH20:AK20"/>
    <mergeCell ref="B23:C23"/>
    <mergeCell ref="H23:I23"/>
    <mergeCell ref="N23:O23"/>
    <mergeCell ref="T23:U23"/>
    <mergeCell ref="Z23:AA23"/>
    <mergeCell ref="AF23:AG23"/>
    <mergeCell ref="B22:C22"/>
    <mergeCell ref="H22:I22"/>
    <mergeCell ref="N22:O22"/>
    <mergeCell ref="T22:U22"/>
    <mergeCell ref="Z22:AA22"/>
    <mergeCell ref="AF22:AG22"/>
    <mergeCell ref="D21:E21"/>
    <mergeCell ref="R21:S21"/>
    <mergeCell ref="AB21:AC21"/>
    <mergeCell ref="AP21:AQ21"/>
    <mergeCell ref="T20:Z20"/>
    <mergeCell ref="AL15:AM15"/>
    <mergeCell ref="AR15:AS15"/>
    <mergeCell ref="I18:N18"/>
    <mergeCell ref="AG18:AL18"/>
    <mergeCell ref="I19:N19"/>
    <mergeCell ref="AG19:AL19"/>
    <mergeCell ref="T18:Z18"/>
    <mergeCell ref="T19:Z19"/>
    <mergeCell ref="B15:C15"/>
    <mergeCell ref="H15:I15"/>
    <mergeCell ref="N15:O15"/>
    <mergeCell ref="T15:U15"/>
    <mergeCell ref="Z15:AA15"/>
    <mergeCell ref="AF15:AG15"/>
    <mergeCell ref="C12:H12"/>
    <mergeCell ref="O12:T12"/>
    <mergeCell ref="AA12:AF12"/>
    <mergeCell ref="AM12:AR12"/>
    <mergeCell ref="D13:G13"/>
    <mergeCell ref="AB13:AE13"/>
    <mergeCell ref="P13:S13"/>
    <mergeCell ref="AN13:AQ13"/>
    <mergeCell ref="AG10:AH10"/>
    <mergeCell ref="J11:M11"/>
    <mergeCell ref="AK10:AL10"/>
    <mergeCell ref="AS10:AT10"/>
    <mergeCell ref="C11:H11"/>
    <mergeCell ref="O11:T11"/>
    <mergeCell ref="AA11:AF11"/>
    <mergeCell ref="AM11:AR11"/>
    <mergeCell ref="AG7:AL7"/>
    <mergeCell ref="J8:M8"/>
    <mergeCell ref="AH8:AK8"/>
    <mergeCell ref="I6:N6"/>
    <mergeCell ref="AG6:AL6"/>
    <mergeCell ref="A10:B10"/>
    <mergeCell ref="I10:J10"/>
    <mergeCell ref="M10:N10"/>
    <mergeCell ref="U10:V10"/>
    <mergeCell ref="Y10:Z10"/>
    <mergeCell ref="D5:E5"/>
    <mergeCell ref="R5:S5"/>
    <mergeCell ref="V5:Y5"/>
    <mergeCell ref="AB5:AC5"/>
    <mergeCell ref="AP5:AQ5"/>
    <mergeCell ref="AU5:BA5"/>
    <mergeCell ref="AU16:BA16"/>
    <mergeCell ref="AU13:BA13"/>
    <mergeCell ref="U3:Z3"/>
    <mergeCell ref="V1:Y1"/>
    <mergeCell ref="J2:K2"/>
    <mergeCell ref="AJ2:AK2"/>
    <mergeCell ref="AU3:BA3"/>
    <mergeCell ref="U4:Z4"/>
    <mergeCell ref="AU6:BA6"/>
    <mergeCell ref="I7:N7"/>
  </mergeCells>
  <printOptions/>
  <pageMargins left="0.7086614173228347" right="0.708661417322834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&amp;C&amp;"ＭＳ Ｐゴシック,太字"第６３回創立記念・市長杯争奪市民バスケットボール大会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23"/>
  <sheetViews>
    <sheetView zoomScalePageLayoutView="0" workbookViewId="0" topLeftCell="A1">
      <selection activeCell="AJ12" sqref="AJ12"/>
    </sheetView>
  </sheetViews>
  <sheetFormatPr defaultColWidth="9.00390625" defaultRowHeight="13.5"/>
  <cols>
    <col min="1" max="53" width="2.25390625" style="0" customWidth="1"/>
  </cols>
  <sheetData>
    <row r="1" spans="8:53" s="3" customFormat="1" ht="13.5"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212" t="s">
        <v>135</v>
      </c>
      <c r="W1" s="212"/>
      <c r="X1" s="212"/>
      <c r="Y1" s="212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W1" s="54"/>
      <c r="AX1" s="54"/>
      <c r="AY1" s="54"/>
      <c r="AZ1" s="54"/>
      <c r="BA1" s="54"/>
    </row>
    <row r="2" spans="8:53" s="3" customFormat="1" ht="14.25" thickBot="1">
      <c r="H2" s="11"/>
      <c r="I2" s="11"/>
      <c r="J2" s="213" t="s">
        <v>241</v>
      </c>
      <c r="K2" s="213"/>
      <c r="L2" s="301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214" t="s">
        <v>240</v>
      </c>
      <c r="AK2" s="215"/>
      <c r="AL2" s="11"/>
      <c r="AM2" s="11"/>
      <c r="AN2" s="11"/>
      <c r="AO2" s="11"/>
      <c r="AP2" s="11"/>
      <c r="AQ2" s="11"/>
      <c r="AR2" s="11"/>
      <c r="AS2" s="11"/>
      <c r="AT2" s="54"/>
      <c r="AU2" s="54"/>
      <c r="AV2" s="54"/>
      <c r="AW2" s="54"/>
      <c r="AX2" s="54"/>
      <c r="AY2" s="54"/>
      <c r="AZ2" s="54"/>
      <c r="BA2" s="54"/>
    </row>
    <row r="3" spans="1:53" s="3" customFormat="1" ht="14.25" thickTop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72"/>
      <c r="M3" s="11"/>
      <c r="N3" s="11"/>
      <c r="O3" s="11"/>
      <c r="P3" s="11"/>
      <c r="Q3" s="11"/>
      <c r="R3" s="11"/>
      <c r="S3" s="11"/>
      <c r="T3" s="11"/>
      <c r="U3" s="217" t="s">
        <v>130</v>
      </c>
      <c r="V3" s="217"/>
      <c r="W3" s="217"/>
      <c r="X3" s="211"/>
      <c r="Y3" s="211"/>
      <c r="Z3" s="211"/>
      <c r="AA3" s="161"/>
      <c r="AB3" s="47"/>
      <c r="AC3" s="47"/>
      <c r="AD3" s="47"/>
      <c r="AE3" s="47"/>
      <c r="AF3" s="47"/>
      <c r="AG3" s="47"/>
      <c r="AH3" s="47"/>
      <c r="AI3" s="170"/>
      <c r="AJ3" s="11"/>
      <c r="AK3" s="11"/>
      <c r="AL3" s="11"/>
      <c r="AM3" s="11"/>
      <c r="AN3" s="11"/>
      <c r="AO3" s="11"/>
      <c r="AP3" s="11"/>
      <c r="AQ3" s="11"/>
      <c r="AR3" s="11"/>
      <c r="AS3" s="11"/>
      <c r="AU3" s="210" t="s">
        <v>162</v>
      </c>
      <c r="AV3" s="210"/>
      <c r="AW3" s="210"/>
      <c r="AX3" s="210"/>
      <c r="AY3" s="210"/>
      <c r="AZ3" s="210"/>
      <c r="BA3" s="210"/>
    </row>
    <row r="4" spans="1:53" s="3" customFormat="1" ht="13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72"/>
      <c r="M4" s="11"/>
      <c r="N4" s="11"/>
      <c r="O4" s="11"/>
      <c r="P4" s="11"/>
      <c r="Q4" s="11"/>
      <c r="R4" s="11"/>
      <c r="S4" s="11"/>
      <c r="T4" s="11"/>
      <c r="U4" s="216" t="s">
        <v>119</v>
      </c>
      <c r="V4" s="216"/>
      <c r="W4" s="216"/>
      <c r="X4" s="216"/>
      <c r="Y4" s="216"/>
      <c r="Z4" s="216"/>
      <c r="AA4" s="11"/>
      <c r="AB4" s="11"/>
      <c r="AC4" s="11"/>
      <c r="AD4" s="11"/>
      <c r="AE4" s="11"/>
      <c r="AF4" s="11"/>
      <c r="AG4" s="11"/>
      <c r="AH4" s="11"/>
      <c r="AI4" s="165"/>
      <c r="AJ4" s="11"/>
      <c r="AK4" s="11"/>
      <c r="AL4" s="11"/>
      <c r="AM4" s="11"/>
      <c r="AN4" s="11"/>
      <c r="AO4" s="11"/>
      <c r="AP4" s="11"/>
      <c r="AQ4" s="11"/>
      <c r="AR4" s="11"/>
      <c r="AS4" s="82"/>
      <c r="AU4" s="82"/>
      <c r="AV4" s="82"/>
      <c r="AW4" s="82"/>
      <c r="AX4" s="82"/>
      <c r="AY4" s="82"/>
      <c r="AZ4" s="82"/>
      <c r="BA4" s="82"/>
    </row>
    <row r="5" spans="1:53" s="3" customFormat="1" ht="14.25" thickBot="1">
      <c r="A5" s="11"/>
      <c r="B5" s="11"/>
      <c r="C5" s="11"/>
      <c r="D5" s="213" t="s">
        <v>207</v>
      </c>
      <c r="E5" s="213"/>
      <c r="F5" s="104"/>
      <c r="G5" s="11"/>
      <c r="H5" s="11"/>
      <c r="I5" s="11"/>
      <c r="J5" s="11"/>
      <c r="K5" s="11"/>
      <c r="L5" s="177"/>
      <c r="M5" s="168"/>
      <c r="N5" s="168"/>
      <c r="O5" s="168"/>
      <c r="P5" s="168"/>
      <c r="Q5" s="168"/>
      <c r="R5" s="214" t="s">
        <v>238</v>
      </c>
      <c r="S5" s="214"/>
      <c r="T5" s="11"/>
      <c r="U5" s="11"/>
      <c r="V5" s="218" t="s">
        <v>13</v>
      </c>
      <c r="W5" s="218"/>
      <c r="X5" s="218"/>
      <c r="Y5" s="218"/>
      <c r="Z5" s="59"/>
      <c r="AA5" s="11"/>
      <c r="AB5" s="213" t="s">
        <v>239</v>
      </c>
      <c r="AC5" s="213"/>
      <c r="AD5" s="300"/>
      <c r="AE5" s="168"/>
      <c r="AF5" s="168"/>
      <c r="AG5" s="168"/>
      <c r="AH5" s="168"/>
      <c r="AI5" s="169"/>
      <c r="AJ5" s="11"/>
      <c r="AK5" s="11"/>
      <c r="AL5" s="11"/>
      <c r="AM5" s="11"/>
      <c r="AN5" s="11"/>
      <c r="AO5" s="11"/>
      <c r="AP5" s="214" t="s">
        <v>240</v>
      </c>
      <c r="AQ5" s="214"/>
      <c r="AR5" s="11"/>
      <c r="AS5" s="82"/>
      <c r="AU5" s="219" t="s">
        <v>131</v>
      </c>
      <c r="AV5" s="219"/>
      <c r="AW5" s="219"/>
      <c r="AX5" s="219"/>
      <c r="AY5" s="219"/>
      <c r="AZ5" s="219"/>
      <c r="BA5" s="219"/>
    </row>
    <row r="6" spans="3:53" s="3" customFormat="1" ht="14.25" thickTop="1">
      <c r="C6" s="11"/>
      <c r="D6" s="11"/>
      <c r="F6" s="171"/>
      <c r="G6" s="47"/>
      <c r="H6" s="47"/>
      <c r="I6" s="211" t="s">
        <v>130</v>
      </c>
      <c r="J6" s="211"/>
      <c r="K6" s="211"/>
      <c r="L6" s="217"/>
      <c r="M6" s="217"/>
      <c r="N6" s="217"/>
      <c r="O6" s="29"/>
      <c r="P6" s="11"/>
      <c r="Q6" s="165"/>
      <c r="S6" s="11"/>
      <c r="T6" s="11"/>
      <c r="U6" s="11"/>
      <c r="Z6" s="11"/>
      <c r="AD6" s="172"/>
      <c r="AE6" s="11"/>
      <c r="AF6" s="11"/>
      <c r="AG6" s="217" t="s">
        <v>130</v>
      </c>
      <c r="AH6" s="217"/>
      <c r="AI6" s="217"/>
      <c r="AJ6" s="211"/>
      <c r="AK6" s="211"/>
      <c r="AL6" s="211"/>
      <c r="AM6" s="161"/>
      <c r="AN6" s="47"/>
      <c r="AO6" s="170"/>
      <c r="AP6" s="11"/>
      <c r="AU6" s="217" t="s">
        <v>130</v>
      </c>
      <c r="AV6" s="217"/>
      <c r="AW6" s="217"/>
      <c r="AX6" s="217"/>
      <c r="AY6" s="217"/>
      <c r="AZ6" s="217"/>
      <c r="BA6" s="217"/>
    </row>
    <row r="7" spans="3:53" s="3" customFormat="1" ht="13.5">
      <c r="C7" s="11"/>
      <c r="D7" s="11"/>
      <c r="F7" s="172"/>
      <c r="G7" s="11"/>
      <c r="H7" s="11"/>
      <c r="I7" s="216" t="s">
        <v>64</v>
      </c>
      <c r="J7" s="216"/>
      <c r="K7" s="216"/>
      <c r="L7" s="216"/>
      <c r="M7" s="216"/>
      <c r="N7" s="216"/>
      <c r="O7" s="11"/>
      <c r="P7" s="11"/>
      <c r="Q7" s="165"/>
      <c r="S7" s="11"/>
      <c r="T7" s="11"/>
      <c r="U7" s="11"/>
      <c r="Z7" s="11"/>
      <c r="AD7" s="172"/>
      <c r="AE7" s="11"/>
      <c r="AF7" s="11"/>
      <c r="AG7" s="216" t="s">
        <v>64</v>
      </c>
      <c r="AH7" s="216"/>
      <c r="AI7" s="216"/>
      <c r="AJ7" s="216"/>
      <c r="AK7" s="216"/>
      <c r="AL7" s="216"/>
      <c r="AM7" s="11"/>
      <c r="AN7" s="11"/>
      <c r="AO7" s="165"/>
      <c r="AP7" s="11"/>
      <c r="AW7" s="54"/>
      <c r="AX7" s="54"/>
      <c r="AY7" s="54"/>
      <c r="AZ7" s="54"/>
      <c r="BA7" s="54"/>
    </row>
    <row r="8" spans="1:53" s="3" customFormat="1" ht="14.25" thickBot="1">
      <c r="A8" s="55"/>
      <c r="B8" s="55"/>
      <c r="C8" s="55"/>
      <c r="D8" s="55"/>
      <c r="E8" s="55"/>
      <c r="F8" s="173"/>
      <c r="G8" s="55"/>
      <c r="H8" s="55"/>
      <c r="I8" s="55"/>
      <c r="J8" s="220" t="s">
        <v>12</v>
      </c>
      <c r="K8" s="220"/>
      <c r="L8" s="220"/>
      <c r="M8" s="220"/>
      <c r="N8" s="144"/>
      <c r="O8" s="55"/>
      <c r="P8" s="55"/>
      <c r="Q8" s="166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173"/>
      <c r="AE8" s="55"/>
      <c r="AF8" s="55"/>
      <c r="AG8" s="55"/>
      <c r="AH8" s="220" t="s">
        <v>13</v>
      </c>
      <c r="AI8" s="220"/>
      <c r="AJ8" s="220"/>
      <c r="AK8" s="220"/>
      <c r="AL8" s="144"/>
      <c r="AM8" s="55"/>
      <c r="AN8" s="55"/>
      <c r="AO8" s="166"/>
      <c r="AP8" s="55"/>
      <c r="AQ8" s="55"/>
      <c r="AR8" s="55"/>
      <c r="AS8" s="55"/>
      <c r="AT8" s="55"/>
      <c r="AU8" s="55"/>
      <c r="AV8" s="55"/>
      <c r="AW8" s="145"/>
      <c r="AX8" s="145"/>
      <c r="AY8" s="145"/>
      <c r="AZ8" s="145"/>
      <c r="BA8" s="145"/>
    </row>
    <row r="9" spans="1:53" s="3" customFormat="1" ht="13.5">
      <c r="A9" s="56"/>
      <c r="B9" s="56"/>
      <c r="C9" s="56"/>
      <c r="D9" s="56"/>
      <c r="E9" s="56"/>
      <c r="F9" s="174"/>
      <c r="G9" s="56"/>
      <c r="H9" s="56"/>
      <c r="I9" s="56"/>
      <c r="J9" s="57"/>
      <c r="K9" s="57"/>
      <c r="L9" s="57"/>
      <c r="M9" s="57"/>
      <c r="N9" s="58"/>
      <c r="O9" s="56"/>
      <c r="P9" s="56"/>
      <c r="Q9" s="167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174"/>
      <c r="AE9" s="56"/>
      <c r="AF9" s="56"/>
      <c r="AG9" s="56"/>
      <c r="AH9" s="57"/>
      <c r="AI9" s="57"/>
      <c r="AJ9" s="57"/>
      <c r="AK9" s="57"/>
      <c r="AL9" s="58"/>
      <c r="AM9" s="56"/>
      <c r="AN9" s="56"/>
      <c r="AO9" s="167"/>
      <c r="AP9" s="56"/>
      <c r="AQ9" s="56"/>
      <c r="AR9" s="56"/>
      <c r="AS9" s="56"/>
      <c r="AT9" s="56"/>
      <c r="AU9" s="56"/>
      <c r="AV9" s="56"/>
      <c r="AW9" s="146"/>
      <c r="AX9" s="146"/>
      <c r="AY9" s="146"/>
      <c r="AZ9" s="146"/>
      <c r="BA9" s="146"/>
    </row>
    <row r="10" spans="1:53" s="3" customFormat="1" ht="14.25" thickBot="1">
      <c r="A10" s="213" t="s">
        <v>184</v>
      </c>
      <c r="B10" s="221"/>
      <c r="C10" s="168"/>
      <c r="D10" s="168"/>
      <c r="E10" s="169"/>
      <c r="F10" s="175"/>
      <c r="G10" s="13"/>
      <c r="H10" s="13"/>
      <c r="I10" s="214" t="s">
        <v>185</v>
      </c>
      <c r="J10" s="214"/>
      <c r="K10" s="164"/>
      <c r="L10" s="11"/>
      <c r="M10" s="213" t="s">
        <v>186</v>
      </c>
      <c r="N10" s="213"/>
      <c r="O10" s="168"/>
      <c r="P10" s="168"/>
      <c r="Q10" s="169"/>
      <c r="R10" s="13"/>
      <c r="S10" s="13"/>
      <c r="T10" s="13"/>
      <c r="U10" s="214" t="s">
        <v>187</v>
      </c>
      <c r="V10" s="215"/>
      <c r="W10" s="105"/>
      <c r="X10" s="11"/>
      <c r="Y10" s="213" t="s">
        <v>188</v>
      </c>
      <c r="Z10" s="221"/>
      <c r="AA10" s="13"/>
      <c r="AB10" s="13"/>
      <c r="AC10" s="13"/>
      <c r="AD10" s="177"/>
      <c r="AE10" s="168"/>
      <c r="AF10" s="168"/>
      <c r="AG10" s="214" t="s">
        <v>189</v>
      </c>
      <c r="AH10" s="214"/>
      <c r="AI10" s="164"/>
      <c r="AJ10" s="11"/>
      <c r="AK10" s="213" t="s">
        <v>190</v>
      </c>
      <c r="AL10" s="213"/>
      <c r="AM10" s="13"/>
      <c r="AN10" s="13"/>
      <c r="AO10" s="176"/>
      <c r="AP10" s="177"/>
      <c r="AQ10" s="168"/>
      <c r="AR10" s="168"/>
      <c r="AS10" s="214" t="s">
        <v>191</v>
      </c>
      <c r="AT10" s="215"/>
      <c r="AU10" s="105"/>
      <c r="AV10" s="105"/>
      <c r="AW10" s="54"/>
      <c r="AX10" s="54"/>
      <c r="AY10" s="54"/>
      <c r="AZ10" s="54"/>
      <c r="BA10" s="54"/>
    </row>
    <row r="11" spans="2:53" s="3" customFormat="1" ht="14.25" thickTop="1">
      <c r="B11" s="165"/>
      <c r="C11" s="223" t="s">
        <v>116</v>
      </c>
      <c r="D11" s="223"/>
      <c r="E11" s="223"/>
      <c r="F11" s="224"/>
      <c r="G11" s="224"/>
      <c r="H11" s="225"/>
      <c r="I11" s="28"/>
      <c r="N11" s="165"/>
      <c r="O11" s="223" t="s">
        <v>116</v>
      </c>
      <c r="P11" s="223"/>
      <c r="Q11" s="223"/>
      <c r="R11" s="224"/>
      <c r="S11" s="224"/>
      <c r="T11" s="225"/>
      <c r="U11" s="28"/>
      <c r="V11" s="11"/>
      <c r="W11" s="11"/>
      <c r="X11" s="11"/>
      <c r="Y11" s="11"/>
      <c r="Z11" s="27"/>
      <c r="AA11" s="240" t="s">
        <v>116</v>
      </c>
      <c r="AB11" s="224"/>
      <c r="AC11" s="224"/>
      <c r="AD11" s="223"/>
      <c r="AE11" s="223"/>
      <c r="AF11" s="223"/>
      <c r="AG11" s="172"/>
      <c r="AH11" s="11"/>
      <c r="AI11" s="11"/>
      <c r="AJ11" s="11"/>
      <c r="AK11" s="11"/>
      <c r="AL11" s="11"/>
      <c r="AM11" s="240" t="s">
        <v>116</v>
      </c>
      <c r="AN11" s="224"/>
      <c r="AO11" s="224"/>
      <c r="AP11" s="223"/>
      <c r="AQ11" s="223"/>
      <c r="AR11" s="223"/>
      <c r="AS11" s="172"/>
      <c r="AT11" s="210" t="s">
        <v>156</v>
      </c>
      <c r="AU11" s="210"/>
      <c r="AV11" s="210"/>
      <c r="AW11" s="210"/>
      <c r="AX11" s="210"/>
      <c r="AY11" s="210"/>
      <c r="AZ11" s="210"/>
      <c r="BA11" s="210"/>
    </row>
    <row r="12" spans="2:53" s="3" customFormat="1" ht="13.5">
      <c r="B12" s="165"/>
      <c r="C12" s="216" t="s">
        <v>64</v>
      </c>
      <c r="D12" s="216"/>
      <c r="E12" s="216"/>
      <c r="F12" s="216"/>
      <c r="G12" s="216"/>
      <c r="H12" s="229"/>
      <c r="I12" s="28"/>
      <c r="N12" s="165"/>
      <c r="O12" s="216" t="s">
        <v>117</v>
      </c>
      <c r="P12" s="216"/>
      <c r="Q12" s="216"/>
      <c r="R12" s="216"/>
      <c r="S12" s="216"/>
      <c r="T12" s="229"/>
      <c r="U12" s="28"/>
      <c r="V12" s="11"/>
      <c r="W12" s="11"/>
      <c r="X12" s="11"/>
      <c r="Y12" s="11"/>
      <c r="Z12" s="27"/>
      <c r="AA12" s="230" t="s">
        <v>118</v>
      </c>
      <c r="AB12" s="230"/>
      <c r="AC12" s="230"/>
      <c r="AD12" s="230"/>
      <c r="AE12" s="230"/>
      <c r="AF12" s="231"/>
      <c r="AG12" s="172"/>
      <c r="AH12" s="11"/>
      <c r="AI12" s="11"/>
      <c r="AJ12" s="11"/>
      <c r="AK12" s="11"/>
      <c r="AL12" s="11"/>
      <c r="AM12" s="230" t="s">
        <v>119</v>
      </c>
      <c r="AN12" s="230"/>
      <c r="AO12" s="230"/>
      <c r="AP12" s="230"/>
      <c r="AQ12" s="230"/>
      <c r="AR12" s="231"/>
      <c r="AS12" s="172"/>
      <c r="AW12" s="46"/>
      <c r="AX12" s="46"/>
      <c r="AY12" s="46"/>
      <c r="AZ12" s="46"/>
      <c r="BA12" s="46"/>
    </row>
    <row r="13" spans="2:53" s="3" customFormat="1" ht="13.5">
      <c r="B13" s="165"/>
      <c r="C13" s="52"/>
      <c r="D13" s="232" t="s">
        <v>171</v>
      </c>
      <c r="E13" s="232"/>
      <c r="F13" s="232"/>
      <c r="G13" s="232"/>
      <c r="H13" s="52"/>
      <c r="I13" s="28"/>
      <c r="N13" s="165"/>
      <c r="O13" s="52"/>
      <c r="P13" s="232" t="s">
        <v>171</v>
      </c>
      <c r="Q13" s="232"/>
      <c r="R13" s="232"/>
      <c r="S13" s="232"/>
      <c r="T13" s="52"/>
      <c r="U13" s="28"/>
      <c r="V13" s="11"/>
      <c r="W13" s="11"/>
      <c r="X13" s="11"/>
      <c r="Y13" s="11"/>
      <c r="Z13" s="27"/>
      <c r="AA13" s="53"/>
      <c r="AB13" s="232" t="s">
        <v>171</v>
      </c>
      <c r="AC13" s="232"/>
      <c r="AD13" s="232"/>
      <c r="AE13" s="232"/>
      <c r="AF13" s="52"/>
      <c r="AG13" s="172"/>
      <c r="AH13" s="11"/>
      <c r="AI13" s="11"/>
      <c r="AJ13" s="11"/>
      <c r="AK13" s="11"/>
      <c r="AL13" s="11"/>
      <c r="AM13" s="53"/>
      <c r="AN13" s="232" t="s">
        <v>171</v>
      </c>
      <c r="AO13" s="232"/>
      <c r="AP13" s="232"/>
      <c r="AQ13" s="232"/>
      <c r="AR13" s="52"/>
      <c r="AS13" s="172"/>
      <c r="AT13" s="241" t="s">
        <v>115</v>
      </c>
      <c r="AU13" s="241"/>
      <c r="AV13" s="241"/>
      <c r="AW13" s="241"/>
      <c r="AX13" s="241"/>
      <c r="AY13" s="241"/>
      <c r="AZ13" s="241"/>
      <c r="BA13" s="241"/>
    </row>
    <row r="14" spans="2:53" s="3" customFormat="1" ht="13.5">
      <c r="B14" s="165"/>
      <c r="C14" s="11"/>
      <c r="D14" s="60"/>
      <c r="E14" s="60"/>
      <c r="F14" s="60"/>
      <c r="G14" s="60"/>
      <c r="I14" s="28"/>
      <c r="N14" s="165"/>
      <c r="O14" s="11"/>
      <c r="P14" s="11"/>
      <c r="Q14" s="60"/>
      <c r="R14" s="60"/>
      <c r="S14" s="60"/>
      <c r="U14" s="28"/>
      <c r="V14" s="11"/>
      <c r="W14" s="11"/>
      <c r="X14" s="11"/>
      <c r="Y14" s="11"/>
      <c r="Z14" s="27"/>
      <c r="AA14" s="28"/>
      <c r="AB14" s="60"/>
      <c r="AC14" s="60"/>
      <c r="AD14" s="60"/>
      <c r="AE14" s="60"/>
      <c r="AG14" s="172"/>
      <c r="AH14" s="11"/>
      <c r="AI14" s="11"/>
      <c r="AJ14" s="11"/>
      <c r="AK14" s="11"/>
      <c r="AL14" s="11"/>
      <c r="AM14" s="28"/>
      <c r="AN14" s="11"/>
      <c r="AO14" s="60"/>
      <c r="AP14" s="60"/>
      <c r="AQ14" s="60"/>
      <c r="AR14" s="11"/>
      <c r="AS14" s="172"/>
      <c r="AT14" s="54"/>
      <c r="AU14" s="54"/>
      <c r="AV14" s="54"/>
      <c r="AW14" s="54"/>
      <c r="AX14" s="54"/>
      <c r="AY14" s="54"/>
      <c r="AZ14" s="54"/>
      <c r="BA14" s="54"/>
    </row>
    <row r="15" spans="2:53" s="3" customFormat="1" ht="13.5">
      <c r="B15" s="212">
        <v>9</v>
      </c>
      <c r="C15" s="212"/>
      <c r="H15" s="212">
        <v>10</v>
      </c>
      <c r="I15" s="212"/>
      <c r="N15" s="212">
        <v>11</v>
      </c>
      <c r="O15" s="212"/>
      <c r="P15" s="2"/>
      <c r="Q15" s="2"/>
      <c r="S15" s="11"/>
      <c r="T15" s="212">
        <v>12</v>
      </c>
      <c r="U15" s="212"/>
      <c r="Z15" s="233">
        <v>13</v>
      </c>
      <c r="AA15" s="233"/>
      <c r="AF15" s="212">
        <v>14</v>
      </c>
      <c r="AG15" s="212"/>
      <c r="AL15" s="212">
        <v>15</v>
      </c>
      <c r="AM15" s="212"/>
      <c r="AN15" s="2"/>
      <c r="AR15" s="212">
        <v>16</v>
      </c>
      <c r="AS15" s="212"/>
      <c r="AW15" s="29"/>
      <c r="AX15" s="29"/>
      <c r="AY15" s="29"/>
      <c r="AZ15" s="29"/>
      <c r="BA15" s="29"/>
    </row>
    <row r="16" spans="1:53" s="3" customFormat="1" ht="14.25" thickBot="1">
      <c r="A16" s="11"/>
      <c r="B16" s="26"/>
      <c r="C16" s="26"/>
      <c r="D16" s="11"/>
      <c r="E16" s="11"/>
      <c r="F16" s="28"/>
      <c r="G16" s="11"/>
      <c r="H16" s="26"/>
      <c r="I16" s="26"/>
      <c r="J16" s="11"/>
      <c r="K16" s="11"/>
      <c r="L16" s="11"/>
      <c r="M16" s="11"/>
      <c r="N16" s="26"/>
      <c r="O16" s="26"/>
      <c r="P16" s="26"/>
      <c r="Q16" s="26"/>
      <c r="R16" s="172"/>
      <c r="S16" s="11"/>
      <c r="T16" s="26"/>
      <c r="U16" s="26"/>
      <c r="V16" s="11"/>
      <c r="W16" s="11"/>
      <c r="X16" s="55"/>
      <c r="Y16" s="55"/>
      <c r="Z16" s="152"/>
      <c r="AA16" s="152"/>
      <c r="AB16" s="55"/>
      <c r="AC16" s="55"/>
      <c r="AD16" s="173"/>
      <c r="AE16" s="55"/>
      <c r="AF16" s="152"/>
      <c r="AG16" s="152"/>
      <c r="AH16" s="55"/>
      <c r="AI16" s="55"/>
      <c r="AJ16" s="55"/>
      <c r="AK16" s="55"/>
      <c r="AL16" s="152"/>
      <c r="AM16" s="152"/>
      <c r="AN16" s="152"/>
      <c r="AO16" s="149"/>
      <c r="AP16" s="55"/>
      <c r="AQ16" s="55"/>
      <c r="AR16" s="152"/>
      <c r="AS16" s="152"/>
      <c r="AT16" s="153"/>
      <c r="AU16" s="153"/>
      <c r="AV16" s="153"/>
      <c r="AW16" s="153"/>
      <c r="AX16" s="153"/>
      <c r="AY16" s="153"/>
      <c r="AZ16" s="153"/>
      <c r="BA16" s="153"/>
    </row>
    <row r="17" spans="1:53" s="3" customFormat="1" ht="13.5">
      <c r="A17" s="11"/>
      <c r="B17" s="26"/>
      <c r="C17" s="26"/>
      <c r="D17" s="11"/>
      <c r="E17" s="11"/>
      <c r="F17" s="28"/>
      <c r="G17" s="11"/>
      <c r="H17" s="26"/>
      <c r="I17" s="26"/>
      <c r="J17" s="11"/>
      <c r="K17" s="11"/>
      <c r="L17" s="11"/>
      <c r="M17" s="11"/>
      <c r="N17" s="26"/>
      <c r="O17" s="26"/>
      <c r="P17" s="26"/>
      <c r="Q17" s="26"/>
      <c r="R17" s="172"/>
      <c r="S17" s="11"/>
      <c r="T17" s="26"/>
      <c r="U17" s="26"/>
      <c r="V17" s="11"/>
      <c r="W17" s="157"/>
      <c r="X17" s="56"/>
      <c r="Y17" s="56"/>
      <c r="Z17" s="154"/>
      <c r="AA17" s="154"/>
      <c r="AB17" s="56"/>
      <c r="AC17" s="56"/>
      <c r="AD17" s="174"/>
      <c r="AE17" s="56"/>
      <c r="AF17" s="154"/>
      <c r="AG17" s="154"/>
      <c r="AH17" s="56"/>
      <c r="AI17" s="56"/>
      <c r="AJ17" s="56"/>
      <c r="AK17" s="56"/>
      <c r="AL17" s="154"/>
      <c r="AM17" s="154"/>
      <c r="AN17" s="154"/>
      <c r="AO17" s="151"/>
      <c r="AP17" s="56"/>
      <c r="AQ17" s="56"/>
      <c r="AR17" s="154"/>
      <c r="AS17" s="154"/>
      <c r="AT17" s="155"/>
      <c r="AU17" s="155"/>
      <c r="AV17" s="155"/>
      <c r="AW17" s="155"/>
      <c r="AX17" s="155"/>
      <c r="AY17" s="155"/>
      <c r="AZ17" s="155"/>
      <c r="BA17" s="155"/>
    </row>
    <row r="18" spans="1:53" s="3" customFormat="1" ht="13.5">
      <c r="A18" s="11"/>
      <c r="B18" s="26"/>
      <c r="C18" s="26"/>
      <c r="D18" s="11"/>
      <c r="E18" s="11"/>
      <c r="F18" s="28"/>
      <c r="G18" s="11"/>
      <c r="H18" s="26"/>
      <c r="I18" s="223" t="s">
        <v>116</v>
      </c>
      <c r="J18" s="223"/>
      <c r="K18" s="223"/>
      <c r="L18" s="223"/>
      <c r="M18" s="223"/>
      <c r="N18" s="223"/>
      <c r="O18" s="26"/>
      <c r="P18" s="26"/>
      <c r="Q18" s="11"/>
      <c r="R18" s="172"/>
      <c r="S18" s="11"/>
      <c r="T18" s="26"/>
      <c r="U18" s="26"/>
      <c r="V18" s="11"/>
      <c r="W18" s="157"/>
      <c r="X18" s="11"/>
      <c r="Y18" s="11"/>
      <c r="Z18" s="26"/>
      <c r="AA18" s="26"/>
      <c r="AB18" s="11"/>
      <c r="AC18" s="11"/>
      <c r="AD18" s="172"/>
      <c r="AE18" s="11"/>
      <c r="AF18" s="26"/>
      <c r="AG18" s="228" t="s">
        <v>158</v>
      </c>
      <c r="AH18" s="228"/>
      <c r="AI18" s="228"/>
      <c r="AJ18" s="228"/>
      <c r="AK18" s="228"/>
      <c r="AL18" s="228"/>
      <c r="AM18" s="26"/>
      <c r="AN18" s="26"/>
      <c r="AO18" s="27"/>
      <c r="AP18" s="11"/>
      <c r="AQ18" s="11"/>
      <c r="AR18" s="26"/>
      <c r="AS18" s="26"/>
      <c r="AT18" s="25"/>
      <c r="AU18" s="210" t="s">
        <v>157</v>
      </c>
      <c r="AV18" s="210"/>
      <c r="AW18" s="210"/>
      <c r="AX18" s="210"/>
      <c r="AY18" s="210"/>
      <c r="AZ18" s="210"/>
      <c r="BA18" s="210"/>
    </row>
    <row r="19" spans="1:53" s="3" customFormat="1" ht="13.5">
      <c r="A19" s="11"/>
      <c r="B19" s="26"/>
      <c r="C19" s="26"/>
      <c r="D19" s="11"/>
      <c r="E19" s="11"/>
      <c r="F19" s="28"/>
      <c r="G19" s="11"/>
      <c r="H19" s="26"/>
      <c r="I19" s="216" t="s">
        <v>120</v>
      </c>
      <c r="J19" s="216"/>
      <c r="K19" s="216"/>
      <c r="L19" s="216"/>
      <c r="M19" s="216"/>
      <c r="N19" s="216"/>
      <c r="O19" s="26"/>
      <c r="P19" s="26"/>
      <c r="Q19" s="11"/>
      <c r="R19" s="172"/>
      <c r="S19" s="11"/>
      <c r="T19" s="26"/>
      <c r="U19" s="26"/>
      <c r="V19" s="11"/>
      <c r="W19" s="157"/>
      <c r="X19" s="11"/>
      <c r="Y19" s="11"/>
      <c r="Z19" s="26"/>
      <c r="AA19" s="26"/>
      <c r="AB19" s="11"/>
      <c r="AC19" s="11"/>
      <c r="AD19" s="172"/>
      <c r="AE19" s="11"/>
      <c r="AF19" s="26"/>
      <c r="AG19" s="216" t="s">
        <v>120</v>
      </c>
      <c r="AH19" s="216"/>
      <c r="AI19" s="216"/>
      <c r="AJ19" s="216"/>
      <c r="AK19" s="216"/>
      <c r="AL19" s="216"/>
      <c r="AM19" s="26"/>
      <c r="AN19" s="26"/>
      <c r="AO19" s="27"/>
      <c r="AP19" s="11"/>
      <c r="AQ19" s="11"/>
      <c r="AR19" s="26"/>
      <c r="AS19" s="82"/>
      <c r="AT19" s="82"/>
      <c r="AU19" s="219" t="s">
        <v>131</v>
      </c>
      <c r="AV19" s="219"/>
      <c r="AW19" s="219"/>
      <c r="AX19" s="219"/>
      <c r="AY19" s="219"/>
      <c r="AZ19" s="219"/>
      <c r="BA19" s="219"/>
    </row>
    <row r="20" spans="2:53" s="3" customFormat="1" ht="14.25" thickBot="1">
      <c r="B20" s="2"/>
      <c r="C20" s="2"/>
      <c r="F20" s="65"/>
      <c r="G20" s="13"/>
      <c r="H20" s="64"/>
      <c r="I20" s="13"/>
      <c r="J20" s="239" t="s">
        <v>171</v>
      </c>
      <c r="K20" s="239"/>
      <c r="L20" s="218"/>
      <c r="M20" s="218"/>
      <c r="N20" s="11"/>
      <c r="O20" s="26"/>
      <c r="P20" s="26"/>
      <c r="Q20" s="11"/>
      <c r="R20" s="172"/>
      <c r="T20" s="2"/>
      <c r="U20" s="2"/>
      <c r="W20" s="157"/>
      <c r="X20" s="11"/>
      <c r="Y20" s="11"/>
      <c r="Z20" s="26"/>
      <c r="AA20" s="26"/>
      <c r="AB20" s="11"/>
      <c r="AC20" s="11"/>
      <c r="AD20" s="172"/>
      <c r="AE20" s="11"/>
      <c r="AF20" s="26"/>
      <c r="AG20" s="11"/>
      <c r="AH20" s="218" t="s">
        <v>12</v>
      </c>
      <c r="AI20" s="218"/>
      <c r="AJ20" s="239"/>
      <c r="AK20" s="239"/>
      <c r="AL20" s="13"/>
      <c r="AM20" s="64"/>
      <c r="AN20" s="64"/>
      <c r="AO20" s="67"/>
      <c r="AP20" s="11"/>
      <c r="AQ20" s="11"/>
      <c r="AR20" s="26"/>
      <c r="AS20" s="26"/>
      <c r="AT20" s="34"/>
      <c r="AU20" s="209" t="s">
        <v>158</v>
      </c>
      <c r="AV20" s="209"/>
      <c r="AW20" s="209"/>
      <c r="AX20" s="209"/>
      <c r="AY20" s="209"/>
      <c r="AZ20" s="209"/>
      <c r="BA20" s="209"/>
    </row>
    <row r="21" spans="1:55" s="3" customFormat="1" ht="14.25" thickTop="1">
      <c r="A21" s="2"/>
      <c r="D21" s="213" t="s">
        <v>187</v>
      </c>
      <c r="E21" s="221"/>
      <c r="F21" s="103"/>
      <c r="L21" s="178"/>
      <c r="M21" s="178"/>
      <c r="N21" s="178"/>
      <c r="O21" s="178"/>
      <c r="P21" s="178"/>
      <c r="Q21" s="178"/>
      <c r="R21" s="214" t="s">
        <v>192</v>
      </c>
      <c r="S21" s="215"/>
      <c r="W21" s="157"/>
      <c r="X21" s="11"/>
      <c r="Y21" s="11"/>
      <c r="Z21" s="11"/>
      <c r="AA21" s="11"/>
      <c r="AB21" s="213" t="s">
        <v>205</v>
      </c>
      <c r="AC21" s="213"/>
      <c r="AD21" s="179"/>
      <c r="AE21" s="178"/>
      <c r="AF21" s="178"/>
      <c r="AG21" s="178"/>
      <c r="AH21" s="178"/>
      <c r="AI21" s="178"/>
      <c r="AJ21" s="11"/>
      <c r="AK21" s="11"/>
      <c r="AL21" s="11"/>
      <c r="AM21" s="11"/>
      <c r="AN21" s="11"/>
      <c r="AO21" s="11"/>
      <c r="AP21" s="214" t="s">
        <v>206</v>
      </c>
      <c r="AQ21" s="214"/>
      <c r="AR21" s="11"/>
      <c r="AS21" s="11"/>
      <c r="AT21" s="11"/>
      <c r="AU21" s="11"/>
      <c r="AV21" s="11"/>
      <c r="AW21" s="61"/>
      <c r="AX21" s="61"/>
      <c r="AY21" s="61"/>
      <c r="AZ21" s="61"/>
      <c r="BA21" s="61"/>
      <c r="BB21" s="12"/>
      <c r="BC21" s="12"/>
    </row>
    <row r="22" spans="2:55" s="3" customFormat="1" ht="13.5">
      <c r="B22" s="212">
        <f>+B15</f>
        <v>9</v>
      </c>
      <c r="C22" s="212"/>
      <c r="H22" s="212">
        <f>+H15</f>
        <v>10</v>
      </c>
      <c r="I22" s="212"/>
      <c r="N22" s="212">
        <f>+N15</f>
        <v>11</v>
      </c>
      <c r="O22" s="212"/>
      <c r="P22" s="2"/>
      <c r="T22" s="212">
        <f>+T15</f>
        <v>12</v>
      </c>
      <c r="U22" s="212"/>
      <c r="Y22" s="11"/>
      <c r="Z22" s="212">
        <f>+Z15</f>
        <v>13</v>
      </c>
      <c r="AA22" s="212"/>
      <c r="AB22" s="11"/>
      <c r="AC22" s="11"/>
      <c r="AD22" s="11"/>
      <c r="AE22" s="11"/>
      <c r="AF22" s="212">
        <f>+AF15</f>
        <v>14</v>
      </c>
      <c r="AG22" s="212"/>
      <c r="AH22" s="11"/>
      <c r="AI22" s="11"/>
      <c r="AJ22" s="11"/>
      <c r="AK22" s="11"/>
      <c r="AL22" s="212">
        <f>+AL15</f>
        <v>15</v>
      </c>
      <c r="AM22" s="212"/>
      <c r="AN22" s="26"/>
      <c r="AO22" s="11"/>
      <c r="AP22" s="11"/>
      <c r="AQ22" s="11"/>
      <c r="AR22" s="212">
        <f>+AR15</f>
        <v>16</v>
      </c>
      <c r="AS22" s="212"/>
      <c r="AT22" s="11"/>
      <c r="AU22" s="11"/>
      <c r="AV22" s="11"/>
      <c r="AW22" s="4"/>
      <c r="AX22" s="4"/>
      <c r="AY22" s="4"/>
      <c r="AZ22" s="4"/>
      <c r="BA22" s="4"/>
      <c r="BB22" s="12"/>
      <c r="BC22" s="12"/>
    </row>
    <row r="23" spans="2:53" ht="150" customHeight="1">
      <c r="B23" s="234" t="s">
        <v>167</v>
      </c>
      <c r="C23" s="235"/>
      <c r="H23" s="242" t="s">
        <v>175</v>
      </c>
      <c r="I23" s="243"/>
      <c r="N23" s="234" t="s">
        <v>63</v>
      </c>
      <c r="O23" s="235"/>
      <c r="P23" s="70"/>
      <c r="T23" s="234" t="s">
        <v>33</v>
      </c>
      <c r="U23" s="235"/>
      <c r="Z23" s="234" t="s">
        <v>10</v>
      </c>
      <c r="AA23" s="235"/>
      <c r="AF23" s="234" t="s">
        <v>5</v>
      </c>
      <c r="AG23" s="235"/>
      <c r="AL23" s="234" t="s">
        <v>176</v>
      </c>
      <c r="AM23" s="235"/>
      <c r="AN23" s="70"/>
      <c r="AR23" s="234" t="s">
        <v>177</v>
      </c>
      <c r="AS23" s="235"/>
      <c r="AW23" s="238" t="s">
        <v>129</v>
      </c>
      <c r="AX23" s="238"/>
      <c r="AY23" s="238"/>
      <c r="AZ23" s="238"/>
      <c r="BA23" s="238"/>
    </row>
  </sheetData>
  <sheetProtection/>
  <mergeCells count="79">
    <mergeCell ref="AW23:BA23"/>
    <mergeCell ref="AU20:BA20"/>
    <mergeCell ref="AU18:BA18"/>
    <mergeCell ref="AL22:AM22"/>
    <mergeCell ref="AR22:AS22"/>
    <mergeCell ref="AL23:AM23"/>
    <mergeCell ref="AR23:AS23"/>
    <mergeCell ref="AP21:AQ21"/>
    <mergeCell ref="AT13:BA13"/>
    <mergeCell ref="B23:C23"/>
    <mergeCell ref="H23:I23"/>
    <mergeCell ref="N23:O23"/>
    <mergeCell ref="T23:U23"/>
    <mergeCell ref="Z23:AA23"/>
    <mergeCell ref="AF23:AG23"/>
    <mergeCell ref="B22:C22"/>
    <mergeCell ref="H22:I22"/>
    <mergeCell ref="N22:O22"/>
    <mergeCell ref="T22:U22"/>
    <mergeCell ref="Z22:AA22"/>
    <mergeCell ref="AF22:AG22"/>
    <mergeCell ref="J20:M20"/>
    <mergeCell ref="AH20:AK20"/>
    <mergeCell ref="D21:E21"/>
    <mergeCell ref="R21:S21"/>
    <mergeCell ref="AB21:AC21"/>
    <mergeCell ref="I18:N18"/>
    <mergeCell ref="AG18:AL18"/>
    <mergeCell ref="I19:N19"/>
    <mergeCell ref="AG19:AL19"/>
    <mergeCell ref="AU19:BA19"/>
    <mergeCell ref="AL15:AM15"/>
    <mergeCell ref="AR15:AS15"/>
    <mergeCell ref="B15:C15"/>
    <mergeCell ref="H15:I15"/>
    <mergeCell ref="N15:O15"/>
    <mergeCell ref="T15:U15"/>
    <mergeCell ref="Z15:AA15"/>
    <mergeCell ref="AF15:AG15"/>
    <mergeCell ref="C12:H12"/>
    <mergeCell ref="O12:T12"/>
    <mergeCell ref="AA12:AF12"/>
    <mergeCell ref="AM12:AR12"/>
    <mergeCell ref="D13:G13"/>
    <mergeCell ref="AB13:AE13"/>
    <mergeCell ref="P13:S13"/>
    <mergeCell ref="AN13:AQ13"/>
    <mergeCell ref="AK10:AL10"/>
    <mergeCell ref="AS10:AT10"/>
    <mergeCell ref="C11:H11"/>
    <mergeCell ref="O11:T11"/>
    <mergeCell ref="AA11:AF11"/>
    <mergeCell ref="AM11:AR11"/>
    <mergeCell ref="AT11:BA11"/>
    <mergeCell ref="A10:B10"/>
    <mergeCell ref="I10:J10"/>
    <mergeCell ref="M10:N10"/>
    <mergeCell ref="U10:V10"/>
    <mergeCell ref="Y10:Z10"/>
    <mergeCell ref="AG10:AH10"/>
    <mergeCell ref="AU6:BA6"/>
    <mergeCell ref="I7:N7"/>
    <mergeCell ref="AG7:AL7"/>
    <mergeCell ref="J8:M8"/>
    <mergeCell ref="AH8:AK8"/>
    <mergeCell ref="AG6:AL6"/>
    <mergeCell ref="I6:N6"/>
    <mergeCell ref="D5:E5"/>
    <mergeCell ref="R5:S5"/>
    <mergeCell ref="V5:Y5"/>
    <mergeCell ref="AB5:AC5"/>
    <mergeCell ref="AP5:AQ5"/>
    <mergeCell ref="AU5:BA5"/>
    <mergeCell ref="V1:Y1"/>
    <mergeCell ref="J2:K2"/>
    <mergeCell ref="AJ2:AK2"/>
    <mergeCell ref="AU3:BA3"/>
    <mergeCell ref="U4:Z4"/>
    <mergeCell ref="U3:Z3"/>
  </mergeCells>
  <printOptions/>
  <pageMargins left="0.7086614173228347" right="0.708661417322834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&amp;C&amp;"ＭＳ Ｐゴシック,太字"第６３回創立記念・市長杯争奪市民バスケットボール大会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AJ19" sqref="AJ19"/>
    </sheetView>
  </sheetViews>
  <sheetFormatPr defaultColWidth="9.00390625" defaultRowHeight="13.5"/>
  <cols>
    <col min="1" max="44" width="2.625" style="0" customWidth="1"/>
  </cols>
  <sheetData>
    <row r="1" spans="1:44" s="3" customFormat="1" ht="13.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244" t="s">
        <v>3</v>
      </c>
      <c r="S1" s="245"/>
      <c r="T1" s="245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210" t="s">
        <v>162</v>
      </c>
      <c r="AN1" s="210"/>
      <c r="AO1" s="210"/>
      <c r="AP1" s="210"/>
      <c r="AQ1" s="210"/>
      <c r="AR1" s="210"/>
    </row>
    <row r="2" spans="1:44" s="3" customFormat="1" ht="14.25" thickBot="1">
      <c r="A2" s="62"/>
      <c r="B2" s="62"/>
      <c r="C2" s="62"/>
      <c r="D2" s="62"/>
      <c r="E2" s="62"/>
      <c r="F2" s="213" t="s">
        <v>189</v>
      </c>
      <c r="G2" s="213"/>
      <c r="H2" s="302"/>
      <c r="I2" s="193"/>
      <c r="J2" s="192"/>
      <c r="K2" s="192"/>
      <c r="L2" s="193"/>
      <c r="M2" s="193"/>
      <c r="N2" s="193"/>
      <c r="O2" s="193"/>
      <c r="P2" s="193"/>
      <c r="Q2" s="193"/>
      <c r="R2" s="193"/>
      <c r="S2" s="303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214" t="s">
        <v>242</v>
      </c>
      <c r="AF2" s="214"/>
      <c r="AG2" s="35"/>
      <c r="AH2" s="35"/>
      <c r="AI2" s="76"/>
      <c r="AJ2" s="62"/>
      <c r="AK2" s="62"/>
      <c r="AL2" s="62"/>
      <c r="AM2" s="78"/>
      <c r="AP2" s="79"/>
      <c r="AQ2" s="80"/>
      <c r="AR2" s="80"/>
    </row>
    <row r="3" spans="1:44" s="3" customFormat="1" ht="13.5" customHeight="1" thickTop="1">
      <c r="A3" s="62"/>
      <c r="B3" s="62"/>
      <c r="C3" s="62"/>
      <c r="D3" s="62"/>
      <c r="E3" s="62"/>
      <c r="F3" s="62"/>
      <c r="G3" s="191"/>
      <c r="H3" s="62"/>
      <c r="I3" s="62"/>
      <c r="J3" s="62"/>
      <c r="K3" s="62"/>
      <c r="L3" s="62"/>
      <c r="M3" s="62"/>
      <c r="N3" s="62"/>
      <c r="O3" s="62"/>
      <c r="P3" s="36"/>
      <c r="Q3" s="250" t="s">
        <v>130</v>
      </c>
      <c r="R3" s="250"/>
      <c r="S3" s="250"/>
      <c r="T3" s="246"/>
      <c r="U3" s="246"/>
      <c r="V3" s="246"/>
      <c r="W3" s="66"/>
      <c r="X3" s="63"/>
      <c r="Y3" s="63"/>
      <c r="Z3" s="107"/>
      <c r="AA3" s="107"/>
      <c r="AB3" s="107"/>
      <c r="AC3" s="107"/>
      <c r="AD3" s="107"/>
      <c r="AE3" s="182"/>
      <c r="AF3" s="62"/>
      <c r="AG3" s="62"/>
      <c r="AH3" s="62"/>
      <c r="AI3" s="62"/>
      <c r="AJ3" s="62"/>
      <c r="AK3" s="62"/>
      <c r="AL3" s="62"/>
      <c r="AM3" s="219" t="s">
        <v>131</v>
      </c>
      <c r="AN3" s="219"/>
      <c r="AO3" s="219"/>
      <c r="AP3" s="219"/>
      <c r="AQ3" s="219"/>
      <c r="AR3" s="219"/>
    </row>
    <row r="4" spans="1:44" s="3" customFormat="1" ht="13.5" customHeight="1">
      <c r="A4" s="62"/>
      <c r="B4" s="62"/>
      <c r="C4" s="62"/>
      <c r="D4" s="62"/>
      <c r="E4" s="62"/>
      <c r="F4" s="62"/>
      <c r="G4" s="191"/>
      <c r="H4" s="62"/>
      <c r="I4" s="62"/>
      <c r="J4" s="62"/>
      <c r="K4" s="62"/>
      <c r="L4" s="62"/>
      <c r="M4" s="62"/>
      <c r="N4" s="62"/>
      <c r="O4" s="62"/>
      <c r="P4" s="68"/>
      <c r="Q4" s="216" t="s">
        <v>120</v>
      </c>
      <c r="R4" s="216"/>
      <c r="S4" s="216"/>
      <c r="T4" s="216"/>
      <c r="U4" s="216"/>
      <c r="V4" s="109"/>
      <c r="W4" s="109"/>
      <c r="X4" s="109"/>
      <c r="Y4" s="109"/>
      <c r="Z4" s="62"/>
      <c r="AA4" s="62"/>
      <c r="AB4" s="62"/>
      <c r="AC4" s="62"/>
      <c r="AD4" s="62"/>
      <c r="AE4" s="182"/>
      <c r="AF4" s="62"/>
      <c r="AG4" s="62"/>
      <c r="AH4" s="62"/>
      <c r="AI4" s="62"/>
      <c r="AJ4" s="62"/>
      <c r="AK4" s="62"/>
      <c r="AL4" s="62"/>
      <c r="AM4" s="217" t="s">
        <v>130</v>
      </c>
      <c r="AN4" s="217"/>
      <c r="AO4" s="217"/>
      <c r="AP4" s="217"/>
      <c r="AQ4" s="217"/>
      <c r="AR4" s="217"/>
    </row>
    <row r="5" spans="1:44" s="3" customFormat="1" ht="13.5" customHeight="1" thickBot="1">
      <c r="A5" s="110"/>
      <c r="B5" s="110"/>
      <c r="C5" s="111"/>
      <c r="D5" s="112"/>
      <c r="E5" s="112"/>
      <c r="F5" s="112"/>
      <c r="G5" s="201"/>
      <c r="H5" s="111"/>
      <c r="I5" s="111"/>
      <c r="J5" s="111"/>
      <c r="K5" s="111"/>
      <c r="L5" s="111"/>
      <c r="M5" s="110"/>
      <c r="N5" s="110"/>
      <c r="O5" s="111"/>
      <c r="P5" s="111"/>
      <c r="Q5" s="55"/>
      <c r="R5" s="220" t="s">
        <v>12</v>
      </c>
      <c r="S5" s="247"/>
      <c r="T5" s="247"/>
      <c r="U5" s="247"/>
      <c r="V5" s="113"/>
      <c r="W5" s="113"/>
      <c r="X5" s="110"/>
      <c r="Y5" s="110"/>
      <c r="Z5" s="111"/>
      <c r="AA5" s="112"/>
      <c r="AB5" s="112"/>
      <c r="AC5" s="111"/>
      <c r="AD5" s="111"/>
      <c r="AE5" s="199"/>
      <c r="AF5" s="111"/>
      <c r="AG5" s="111"/>
      <c r="AH5" s="111"/>
      <c r="AI5" s="111"/>
      <c r="AJ5" s="110"/>
      <c r="AK5" s="110"/>
      <c r="AL5" s="111"/>
      <c r="AM5" s="111"/>
      <c r="AN5" s="114"/>
      <c r="AO5" s="114"/>
      <c r="AP5" s="114"/>
      <c r="AQ5" s="114"/>
      <c r="AR5" s="114"/>
    </row>
    <row r="6" spans="1:44" s="3" customFormat="1" ht="14.25" thickBot="1">
      <c r="A6" s="248" t="s">
        <v>207</v>
      </c>
      <c r="B6" s="248"/>
      <c r="C6" s="198"/>
      <c r="D6" s="198"/>
      <c r="E6" s="180"/>
      <c r="F6" s="180"/>
      <c r="G6" s="202"/>
      <c r="H6" s="116"/>
      <c r="I6" s="116"/>
      <c r="J6" s="116"/>
      <c r="K6" s="117"/>
      <c r="L6" s="117"/>
      <c r="M6" s="249" t="s">
        <v>208</v>
      </c>
      <c r="N6" s="249"/>
      <c r="O6" s="118"/>
      <c r="P6" s="118"/>
      <c r="Q6" s="118"/>
      <c r="R6" s="118"/>
      <c r="S6" s="118"/>
      <c r="T6" s="118"/>
      <c r="U6" s="118"/>
      <c r="V6" s="118"/>
      <c r="W6" s="118"/>
      <c r="X6" s="248" t="s">
        <v>210</v>
      </c>
      <c r="Y6" s="248"/>
      <c r="Z6" s="115"/>
      <c r="AA6" s="115"/>
      <c r="AB6" s="116"/>
      <c r="AC6" s="116"/>
      <c r="AD6" s="116"/>
      <c r="AE6" s="200"/>
      <c r="AF6" s="180"/>
      <c r="AG6" s="180"/>
      <c r="AH6" s="181"/>
      <c r="AI6" s="181"/>
      <c r="AJ6" s="249" t="s">
        <v>211</v>
      </c>
      <c r="AK6" s="249"/>
      <c r="AL6" s="118"/>
      <c r="AM6" s="118"/>
      <c r="AN6" s="119"/>
      <c r="AO6" s="119"/>
      <c r="AP6" s="119"/>
      <c r="AQ6" s="119"/>
      <c r="AR6" s="119"/>
    </row>
    <row r="7" spans="1:44" s="3" customFormat="1" ht="14.25" thickTop="1">
      <c r="A7" s="62"/>
      <c r="B7" s="62"/>
      <c r="C7" s="182"/>
      <c r="D7" s="62"/>
      <c r="E7" s="250" t="s">
        <v>130</v>
      </c>
      <c r="F7" s="250"/>
      <c r="G7" s="250"/>
      <c r="H7" s="246"/>
      <c r="I7" s="246"/>
      <c r="J7" s="246"/>
      <c r="K7" s="109"/>
      <c r="L7" s="195"/>
      <c r="M7" s="109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186"/>
      <c r="AA7" s="107"/>
      <c r="AB7" s="246" t="s">
        <v>130</v>
      </c>
      <c r="AC7" s="246"/>
      <c r="AD7" s="246"/>
      <c r="AE7" s="250"/>
      <c r="AF7" s="250"/>
      <c r="AG7" s="250"/>
      <c r="AH7" s="109"/>
      <c r="AI7" s="109"/>
      <c r="AJ7" s="172"/>
      <c r="AK7" s="62"/>
      <c r="AL7" s="62"/>
      <c r="AM7" s="62"/>
      <c r="AN7" s="69"/>
      <c r="AO7" s="69"/>
      <c r="AP7" s="69"/>
      <c r="AQ7" s="69"/>
      <c r="AR7" s="69"/>
    </row>
    <row r="8" spans="1:44" s="3" customFormat="1" ht="13.5">
      <c r="A8" s="62"/>
      <c r="B8" s="62"/>
      <c r="C8" s="182"/>
      <c r="D8" s="62"/>
      <c r="E8" s="216" t="s">
        <v>118</v>
      </c>
      <c r="F8" s="216"/>
      <c r="G8" s="216"/>
      <c r="H8" s="216"/>
      <c r="I8" s="216"/>
      <c r="J8" s="216"/>
      <c r="K8" s="77"/>
      <c r="L8" s="196"/>
      <c r="M8" s="194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182"/>
      <c r="AA8" s="62"/>
      <c r="AB8" s="216" t="s">
        <v>119</v>
      </c>
      <c r="AC8" s="216"/>
      <c r="AD8" s="216"/>
      <c r="AE8" s="216"/>
      <c r="AF8" s="216"/>
      <c r="AG8" s="216"/>
      <c r="AH8" s="77"/>
      <c r="AI8" s="77"/>
      <c r="AJ8" s="172"/>
      <c r="AK8" s="62"/>
      <c r="AL8" s="62"/>
      <c r="AM8" s="210" t="s">
        <v>157</v>
      </c>
      <c r="AN8" s="210"/>
      <c r="AO8" s="210"/>
      <c r="AP8" s="210"/>
      <c r="AQ8" s="210"/>
      <c r="AR8" s="210"/>
    </row>
    <row r="9" spans="1:44" s="3" customFormat="1" ht="13.5">
      <c r="A9" s="62"/>
      <c r="B9" s="62"/>
      <c r="C9" s="182"/>
      <c r="D9" s="62"/>
      <c r="E9" s="62"/>
      <c r="F9" s="218" t="s">
        <v>163</v>
      </c>
      <c r="G9" s="251"/>
      <c r="H9" s="251"/>
      <c r="I9" s="251"/>
      <c r="J9" s="77"/>
      <c r="K9" s="62"/>
      <c r="L9" s="19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182"/>
      <c r="AA9" s="62"/>
      <c r="AB9" s="62"/>
      <c r="AC9" s="218" t="s">
        <v>163</v>
      </c>
      <c r="AD9" s="251"/>
      <c r="AE9" s="251"/>
      <c r="AF9" s="251"/>
      <c r="AG9" s="77"/>
      <c r="AH9" s="62"/>
      <c r="AI9" s="62"/>
      <c r="AJ9" s="182"/>
      <c r="AK9" s="62"/>
      <c r="AL9" s="62"/>
      <c r="AM9" s="62"/>
      <c r="AN9" s="62"/>
      <c r="AO9" s="62"/>
      <c r="AP9" s="62"/>
      <c r="AQ9" s="62"/>
      <c r="AR9" s="78"/>
    </row>
    <row r="10" spans="1:44" s="3" customFormat="1" ht="14.25" thickBot="1">
      <c r="A10" s="76"/>
      <c r="B10" s="76"/>
      <c r="C10" s="182"/>
      <c r="D10" s="62"/>
      <c r="E10" s="62"/>
      <c r="F10" s="62"/>
      <c r="G10" s="62"/>
      <c r="H10" s="213" t="s">
        <v>182</v>
      </c>
      <c r="I10" s="213"/>
      <c r="J10" s="192"/>
      <c r="K10" s="193"/>
      <c r="L10" s="197"/>
      <c r="M10" s="17"/>
      <c r="N10" s="106"/>
      <c r="O10" s="106"/>
      <c r="P10" s="214" t="s">
        <v>209</v>
      </c>
      <c r="Q10" s="214"/>
      <c r="R10" s="35"/>
      <c r="S10" s="35"/>
      <c r="T10" s="62"/>
      <c r="U10" s="213" t="s">
        <v>190</v>
      </c>
      <c r="V10" s="213"/>
      <c r="W10" s="123"/>
      <c r="X10" s="124"/>
      <c r="Y10" s="124"/>
      <c r="Z10" s="187"/>
      <c r="AA10" s="188"/>
      <c r="AB10" s="188"/>
      <c r="AC10" s="214" t="s">
        <v>188</v>
      </c>
      <c r="AD10" s="214"/>
      <c r="AE10" s="76"/>
      <c r="AF10" s="76"/>
      <c r="AG10" s="76"/>
      <c r="AH10" s="35"/>
      <c r="AI10" s="35"/>
      <c r="AJ10" s="183"/>
      <c r="AK10" s="62"/>
      <c r="AL10" s="62"/>
      <c r="AM10" s="219" t="s">
        <v>131</v>
      </c>
      <c r="AN10" s="219"/>
      <c r="AO10" s="219"/>
      <c r="AP10" s="219"/>
      <c r="AQ10" s="219"/>
      <c r="AR10" s="219"/>
    </row>
    <row r="11" spans="1:44" s="3" customFormat="1" ht="13.5" customHeight="1" thickTop="1">
      <c r="A11" s="62"/>
      <c r="B11" s="62"/>
      <c r="C11" s="189"/>
      <c r="D11" s="37"/>
      <c r="E11" s="37"/>
      <c r="F11" s="37"/>
      <c r="G11" s="37"/>
      <c r="H11" s="37"/>
      <c r="I11" s="191"/>
      <c r="J11" s="250" t="s">
        <v>130</v>
      </c>
      <c r="K11" s="250"/>
      <c r="L11" s="250"/>
      <c r="M11" s="246"/>
      <c r="N11" s="246"/>
      <c r="O11" s="246"/>
      <c r="P11" s="83"/>
      <c r="Q11" s="37"/>
      <c r="R11" s="37"/>
      <c r="S11" s="37"/>
      <c r="T11" s="37"/>
      <c r="U11" s="62"/>
      <c r="V11" s="120"/>
      <c r="W11" s="246" t="s">
        <v>130</v>
      </c>
      <c r="X11" s="246"/>
      <c r="Y11" s="246"/>
      <c r="Z11" s="250"/>
      <c r="AA11" s="250"/>
      <c r="AB11" s="250"/>
      <c r="AC11" s="189"/>
      <c r="AD11" s="37"/>
      <c r="AE11" s="62"/>
      <c r="AF11" s="62"/>
      <c r="AG11" s="62"/>
      <c r="AH11" s="62"/>
      <c r="AI11" s="62"/>
      <c r="AJ11" s="184"/>
      <c r="AK11" s="125"/>
      <c r="AL11" s="125"/>
      <c r="AM11" s="217" t="s">
        <v>130</v>
      </c>
      <c r="AN11" s="217"/>
      <c r="AO11" s="217"/>
      <c r="AP11" s="217"/>
      <c r="AQ11" s="217"/>
      <c r="AR11" s="217"/>
    </row>
    <row r="12" spans="1:44" s="3" customFormat="1" ht="13.5">
      <c r="A12" s="62"/>
      <c r="B12" s="62"/>
      <c r="C12" s="183"/>
      <c r="D12" s="109"/>
      <c r="E12" s="109"/>
      <c r="F12" s="183"/>
      <c r="G12" s="109"/>
      <c r="H12" s="109"/>
      <c r="I12" s="191"/>
      <c r="J12" s="216" t="s">
        <v>64</v>
      </c>
      <c r="K12" s="252"/>
      <c r="L12" s="252"/>
      <c r="M12" s="252"/>
      <c r="N12" s="252"/>
      <c r="O12" s="253"/>
      <c r="P12" s="122"/>
      <c r="Q12" s="109"/>
      <c r="R12" s="109"/>
      <c r="S12" s="109"/>
      <c r="T12" s="109"/>
      <c r="U12" s="62"/>
      <c r="V12" s="120"/>
      <c r="W12" s="231" t="s">
        <v>117</v>
      </c>
      <c r="X12" s="252"/>
      <c r="Y12" s="252"/>
      <c r="Z12" s="252"/>
      <c r="AA12" s="252"/>
      <c r="AB12" s="252"/>
      <c r="AC12" s="183"/>
      <c r="AD12" s="109"/>
      <c r="AE12" s="62"/>
      <c r="AF12" s="120"/>
      <c r="AG12" s="62"/>
      <c r="AH12" s="62"/>
      <c r="AI12" s="62"/>
      <c r="AJ12" s="185"/>
      <c r="AK12" s="109"/>
      <c r="AL12" s="109"/>
      <c r="AM12" s="62"/>
      <c r="AN12" s="25"/>
      <c r="AO12" s="25"/>
      <c r="AP12" s="25"/>
      <c r="AQ12" s="25"/>
      <c r="AR12" s="25"/>
    </row>
    <row r="13" spans="1:44" s="3" customFormat="1" ht="13.5">
      <c r="A13" s="62"/>
      <c r="B13" s="62"/>
      <c r="C13" s="182"/>
      <c r="D13" s="77"/>
      <c r="E13" s="77"/>
      <c r="F13" s="190"/>
      <c r="G13" s="77"/>
      <c r="H13" s="62"/>
      <c r="I13" s="191"/>
      <c r="J13" s="62"/>
      <c r="K13" s="218" t="s">
        <v>136</v>
      </c>
      <c r="L13" s="251"/>
      <c r="M13" s="251"/>
      <c r="N13" s="251"/>
      <c r="O13" s="120"/>
      <c r="P13" s="126"/>
      <c r="Q13" s="77"/>
      <c r="R13" s="77"/>
      <c r="S13" s="77"/>
      <c r="T13" s="62"/>
      <c r="U13" s="62"/>
      <c r="V13" s="120"/>
      <c r="W13" s="108"/>
      <c r="X13" s="218" t="s">
        <v>136</v>
      </c>
      <c r="Y13" s="251"/>
      <c r="Z13" s="251"/>
      <c r="AA13" s="251"/>
      <c r="AB13" s="62"/>
      <c r="AC13" s="190"/>
      <c r="AD13" s="62"/>
      <c r="AE13" s="62"/>
      <c r="AF13" s="120"/>
      <c r="AG13" s="62"/>
      <c r="AH13" s="62"/>
      <c r="AI13" s="62"/>
      <c r="AJ13" s="182"/>
      <c r="AK13" s="77"/>
      <c r="AL13" s="77"/>
      <c r="AM13" s="62"/>
      <c r="AN13" s="127"/>
      <c r="AO13" s="127"/>
      <c r="AP13" s="127"/>
      <c r="AQ13" s="127"/>
      <c r="AR13" s="127"/>
    </row>
    <row r="14" spans="1:44" s="3" customFormat="1" ht="13.5">
      <c r="A14" s="62"/>
      <c r="B14" s="245">
        <v>1</v>
      </c>
      <c r="C14" s="245"/>
      <c r="D14" s="62"/>
      <c r="E14" s="62"/>
      <c r="F14" s="182"/>
      <c r="G14" s="62"/>
      <c r="H14" s="62"/>
      <c r="I14" s="245">
        <v>2</v>
      </c>
      <c r="J14" s="245"/>
      <c r="K14" s="62"/>
      <c r="L14" s="62"/>
      <c r="M14" s="62"/>
      <c r="N14" s="62"/>
      <c r="O14" s="245">
        <v>3</v>
      </c>
      <c r="P14" s="245"/>
      <c r="Q14" s="92"/>
      <c r="R14" s="92"/>
      <c r="S14" s="62"/>
      <c r="T14" s="62"/>
      <c r="U14" s="62"/>
      <c r="V14" s="254">
        <v>4</v>
      </c>
      <c r="W14" s="254"/>
      <c r="X14" s="62"/>
      <c r="Y14" s="128"/>
      <c r="Z14" s="128"/>
      <c r="AA14" s="62"/>
      <c r="AB14" s="245">
        <v>5</v>
      </c>
      <c r="AC14" s="245"/>
      <c r="AD14" s="62"/>
      <c r="AE14" s="62"/>
      <c r="AF14" s="120"/>
      <c r="AG14" s="62"/>
      <c r="AH14" s="62"/>
      <c r="AI14" s="245">
        <v>6</v>
      </c>
      <c r="AJ14" s="245"/>
      <c r="AK14" s="62"/>
      <c r="AL14" s="62"/>
      <c r="AM14" s="62"/>
      <c r="AN14" s="62"/>
      <c r="AO14" s="62"/>
      <c r="AP14" s="62"/>
      <c r="AQ14" s="78"/>
      <c r="AR14" s="78"/>
    </row>
    <row r="15" spans="1:44" s="3" customFormat="1" ht="14.25" thickBot="1">
      <c r="A15" s="111"/>
      <c r="B15" s="129"/>
      <c r="C15" s="129"/>
      <c r="D15" s="111"/>
      <c r="E15" s="111"/>
      <c r="F15" s="199"/>
      <c r="G15" s="111"/>
      <c r="H15" s="129"/>
      <c r="I15" s="129"/>
      <c r="J15" s="111"/>
      <c r="K15" s="111"/>
      <c r="L15" s="111"/>
      <c r="M15" s="308"/>
      <c r="N15" s="129"/>
      <c r="O15" s="129"/>
      <c r="P15" s="111"/>
      <c r="Q15" s="111"/>
      <c r="R15" s="111"/>
      <c r="S15" s="111"/>
      <c r="T15" s="129"/>
      <c r="U15" s="129"/>
      <c r="V15" s="111"/>
      <c r="W15" s="111"/>
      <c r="X15" s="111"/>
      <c r="Y15" s="312"/>
      <c r="Z15" s="129"/>
      <c r="AA15" s="111"/>
      <c r="AB15" s="111"/>
      <c r="AC15" s="111"/>
      <c r="AD15" s="129"/>
      <c r="AE15" s="129"/>
      <c r="AF15" s="130"/>
      <c r="AG15" s="111"/>
      <c r="AH15" s="111"/>
      <c r="AI15" s="111"/>
      <c r="AJ15" s="129"/>
      <c r="AK15" s="129"/>
      <c r="AL15" s="111"/>
      <c r="AM15" s="111"/>
      <c r="AN15" s="131"/>
      <c r="AO15" s="131"/>
      <c r="AP15" s="131"/>
      <c r="AQ15" s="131"/>
      <c r="AR15" s="131"/>
    </row>
    <row r="16" spans="1:44" s="3" customFormat="1" ht="13.5">
      <c r="A16" s="118"/>
      <c r="B16" s="132"/>
      <c r="C16" s="132"/>
      <c r="D16" s="118"/>
      <c r="E16" s="118"/>
      <c r="F16" s="304"/>
      <c r="G16" s="118"/>
      <c r="H16" s="132"/>
      <c r="I16" s="132"/>
      <c r="J16" s="118"/>
      <c r="K16" s="118"/>
      <c r="L16" s="118"/>
      <c r="M16" s="309"/>
      <c r="N16" s="132"/>
      <c r="O16" s="118"/>
      <c r="P16" s="134"/>
      <c r="Q16" s="256" t="s">
        <v>130</v>
      </c>
      <c r="R16" s="256"/>
      <c r="S16" s="256"/>
      <c r="T16" s="256"/>
      <c r="U16" s="256"/>
      <c r="V16" s="256"/>
      <c r="W16" s="134"/>
      <c r="X16" s="118"/>
      <c r="Y16" s="313"/>
      <c r="Z16" s="132"/>
      <c r="AA16" s="118"/>
      <c r="AB16" s="118"/>
      <c r="AC16" s="118"/>
      <c r="AD16" s="132"/>
      <c r="AE16" s="132"/>
      <c r="AF16" s="133"/>
      <c r="AG16" s="118"/>
      <c r="AH16" s="118"/>
      <c r="AI16" s="118"/>
      <c r="AJ16" s="132"/>
      <c r="AK16" s="132"/>
      <c r="AL16" s="118"/>
      <c r="AM16" s="118"/>
      <c r="AN16" s="135"/>
      <c r="AO16" s="118"/>
      <c r="AP16" s="118"/>
      <c r="AQ16" s="118"/>
      <c r="AR16" s="118"/>
    </row>
    <row r="17" spans="1:44" s="3" customFormat="1" ht="13.5">
      <c r="A17" s="62"/>
      <c r="B17" s="92"/>
      <c r="C17" s="92"/>
      <c r="D17" s="62"/>
      <c r="E17" s="62"/>
      <c r="F17" s="182"/>
      <c r="G17" s="62"/>
      <c r="H17" s="92"/>
      <c r="I17" s="37"/>
      <c r="J17" s="37"/>
      <c r="K17" s="37"/>
      <c r="L17" s="37"/>
      <c r="M17" s="310"/>
      <c r="N17" s="92"/>
      <c r="O17" s="62"/>
      <c r="P17" s="68"/>
      <c r="Q17" s="216" t="s">
        <v>118</v>
      </c>
      <c r="R17" s="216"/>
      <c r="S17" s="216"/>
      <c r="T17" s="216"/>
      <c r="U17" s="216"/>
      <c r="V17" s="109"/>
      <c r="W17" s="109"/>
      <c r="X17" s="62"/>
      <c r="Y17" s="314"/>
      <c r="Z17" s="92"/>
      <c r="AA17" s="250" t="s">
        <v>130</v>
      </c>
      <c r="AB17" s="250"/>
      <c r="AC17" s="250"/>
      <c r="AD17" s="250"/>
      <c r="AE17" s="250"/>
      <c r="AF17" s="257"/>
      <c r="AG17" s="36"/>
      <c r="AH17" s="36"/>
      <c r="AI17" s="36"/>
      <c r="AJ17" s="36"/>
      <c r="AK17" s="92"/>
      <c r="AL17" s="62"/>
      <c r="AM17" s="210" t="s">
        <v>162</v>
      </c>
      <c r="AN17" s="210"/>
      <c r="AO17" s="210"/>
      <c r="AP17" s="210"/>
      <c r="AQ17" s="210"/>
      <c r="AR17" s="210"/>
    </row>
    <row r="18" spans="1:44" s="3" customFormat="1" ht="13.5">
      <c r="A18" s="62"/>
      <c r="B18" s="92"/>
      <c r="C18" s="92"/>
      <c r="D18" s="62"/>
      <c r="E18" s="62"/>
      <c r="F18" s="182"/>
      <c r="G18" s="62"/>
      <c r="H18" s="92"/>
      <c r="I18" s="109"/>
      <c r="J18" s="109"/>
      <c r="K18" s="109"/>
      <c r="L18" s="109"/>
      <c r="M18" s="311"/>
      <c r="N18" s="136"/>
      <c r="O18" s="106"/>
      <c r="P18" s="106"/>
      <c r="Q18" s="13"/>
      <c r="R18" s="239" t="s">
        <v>12</v>
      </c>
      <c r="S18" s="239"/>
      <c r="T18" s="239"/>
      <c r="U18" s="13"/>
      <c r="V18" s="81"/>
      <c r="W18" s="106"/>
      <c r="X18" s="106"/>
      <c r="Y18" s="314"/>
      <c r="Z18" s="92"/>
      <c r="AA18" s="216" t="s">
        <v>119</v>
      </c>
      <c r="AB18" s="216"/>
      <c r="AC18" s="216"/>
      <c r="AD18" s="216"/>
      <c r="AE18" s="216"/>
      <c r="AF18" s="121"/>
      <c r="AG18" s="109"/>
      <c r="AH18" s="109"/>
      <c r="AI18" s="109"/>
      <c r="AJ18" s="109"/>
      <c r="AK18" s="92"/>
      <c r="AL18" s="62"/>
      <c r="AM18" s="78"/>
      <c r="AP18" s="79"/>
      <c r="AQ18" s="80"/>
      <c r="AR18" s="80"/>
    </row>
    <row r="19" spans="1:44" s="3" customFormat="1" ht="13.5" customHeight="1" thickBot="1">
      <c r="A19" s="62"/>
      <c r="B19" s="92"/>
      <c r="C19" s="92"/>
      <c r="D19" s="62"/>
      <c r="E19" s="62"/>
      <c r="F19" s="182"/>
      <c r="G19" s="62"/>
      <c r="H19" s="92"/>
      <c r="I19" s="62"/>
      <c r="J19" s="77"/>
      <c r="K19" s="35"/>
      <c r="L19" s="213" t="s">
        <v>191</v>
      </c>
      <c r="M19" s="213"/>
      <c r="N19" s="92"/>
      <c r="O19" s="62"/>
      <c r="P19" s="62"/>
      <c r="Q19" s="62"/>
      <c r="R19" s="62"/>
      <c r="S19" s="62"/>
      <c r="T19" s="136"/>
      <c r="U19" s="136"/>
      <c r="V19" s="106"/>
      <c r="W19" s="106"/>
      <c r="X19" s="106"/>
      <c r="Y19" s="255" t="s">
        <v>191</v>
      </c>
      <c r="Z19" s="255"/>
      <c r="AA19" s="13"/>
      <c r="AB19" s="239" t="s">
        <v>12</v>
      </c>
      <c r="AC19" s="239"/>
      <c r="AD19" s="239"/>
      <c r="AE19" s="13"/>
      <c r="AF19" s="137"/>
      <c r="AG19" s="77"/>
      <c r="AH19" s="77"/>
      <c r="AI19" s="77"/>
      <c r="AJ19" s="62"/>
      <c r="AK19" s="92"/>
      <c r="AL19" s="62"/>
      <c r="AM19" s="219" t="s">
        <v>131</v>
      </c>
      <c r="AN19" s="219"/>
      <c r="AO19" s="219"/>
      <c r="AP19" s="219"/>
      <c r="AQ19" s="219"/>
      <c r="AR19" s="219"/>
    </row>
    <row r="20" spans="1:46" s="3" customFormat="1" ht="14.25" thickTop="1">
      <c r="A20" s="92"/>
      <c r="B20" s="62"/>
      <c r="C20" s="62"/>
      <c r="D20" s="213" t="s">
        <v>243</v>
      </c>
      <c r="E20" s="213"/>
      <c r="F20" s="305"/>
      <c r="G20" s="306"/>
      <c r="H20" s="306"/>
      <c r="I20" s="306"/>
      <c r="J20" s="306"/>
      <c r="K20" s="306"/>
      <c r="L20" s="306"/>
      <c r="M20" s="306"/>
      <c r="N20" s="306"/>
      <c r="O20" s="306"/>
      <c r="P20" s="307"/>
      <c r="Q20" s="307"/>
      <c r="R20" s="307"/>
      <c r="S20" s="307"/>
      <c r="T20" s="107"/>
      <c r="U20" s="107"/>
      <c r="V20" s="107"/>
      <c r="W20" s="107"/>
      <c r="X20" s="107"/>
      <c r="Y20" s="107"/>
      <c r="Z20" s="107"/>
      <c r="AA20" s="138"/>
      <c r="AB20" s="138"/>
      <c r="AC20" s="107"/>
      <c r="AD20" s="107"/>
      <c r="AE20" s="107"/>
      <c r="AF20" s="107"/>
      <c r="AG20" s="214" t="s">
        <v>187</v>
      </c>
      <c r="AH20" s="214"/>
      <c r="AI20" s="62"/>
      <c r="AJ20" s="62"/>
      <c r="AK20" s="62"/>
      <c r="AL20" s="62"/>
      <c r="AM20" s="217" t="s">
        <v>130</v>
      </c>
      <c r="AN20" s="217"/>
      <c r="AO20" s="217"/>
      <c r="AP20" s="217"/>
      <c r="AQ20" s="217"/>
      <c r="AR20" s="217"/>
      <c r="AS20" s="12"/>
      <c r="AT20" s="12"/>
    </row>
    <row r="21" spans="1:46" s="3" customFormat="1" ht="13.5">
      <c r="A21" s="62"/>
      <c r="B21" s="245">
        <v>1</v>
      </c>
      <c r="C21" s="245"/>
      <c r="D21" s="62"/>
      <c r="E21" s="62"/>
      <c r="F21" s="62"/>
      <c r="G21" s="62"/>
      <c r="H21" s="62"/>
      <c r="I21" s="245">
        <v>2</v>
      </c>
      <c r="J21" s="245"/>
      <c r="K21" s="62"/>
      <c r="L21" s="62"/>
      <c r="M21" s="62"/>
      <c r="N21" s="62"/>
      <c r="O21" s="245">
        <v>3</v>
      </c>
      <c r="P21" s="245"/>
      <c r="Q21" s="92"/>
      <c r="R21" s="92"/>
      <c r="S21" s="62"/>
      <c r="T21" s="62"/>
      <c r="U21" s="62"/>
      <c r="V21" s="245">
        <v>4</v>
      </c>
      <c r="W21" s="245"/>
      <c r="X21" s="62"/>
      <c r="Y21" s="62"/>
      <c r="Z21" s="62"/>
      <c r="AA21" s="62"/>
      <c r="AB21" s="245">
        <v>5</v>
      </c>
      <c r="AC21" s="245"/>
      <c r="AD21" s="62"/>
      <c r="AE21" s="62"/>
      <c r="AF21" s="62"/>
      <c r="AG21" s="62"/>
      <c r="AH21" s="62"/>
      <c r="AI21" s="245">
        <v>6</v>
      </c>
      <c r="AJ21" s="245"/>
      <c r="AK21" s="62"/>
      <c r="AL21" s="62"/>
      <c r="AM21" s="62"/>
      <c r="AN21" s="139"/>
      <c r="AO21" s="139"/>
      <c r="AP21" s="139"/>
      <c r="AQ21" s="139"/>
      <c r="AR21" s="139"/>
      <c r="AS21" s="12"/>
      <c r="AT21" s="12"/>
    </row>
    <row r="22" spans="1:44" ht="150" customHeight="1">
      <c r="A22" s="140"/>
      <c r="B22" s="234" t="s">
        <v>29</v>
      </c>
      <c r="C22" s="258"/>
      <c r="D22" s="140"/>
      <c r="E22" s="140"/>
      <c r="F22" s="140"/>
      <c r="G22" s="140"/>
      <c r="H22" s="141"/>
      <c r="I22" s="234" t="s">
        <v>178</v>
      </c>
      <c r="J22" s="258"/>
      <c r="K22" s="140"/>
      <c r="L22" s="140"/>
      <c r="M22" s="141"/>
      <c r="N22" s="141"/>
      <c r="O22" s="234" t="s">
        <v>128</v>
      </c>
      <c r="P22" s="258"/>
      <c r="Q22" s="142"/>
      <c r="R22" s="142"/>
      <c r="S22" s="143"/>
      <c r="T22" s="141"/>
      <c r="U22" s="141"/>
      <c r="V22" s="234" t="s">
        <v>69</v>
      </c>
      <c r="W22" s="258"/>
      <c r="X22" s="143"/>
      <c r="Y22" s="141"/>
      <c r="Z22" s="141"/>
      <c r="AA22" s="143"/>
      <c r="AB22" s="234" t="s">
        <v>169</v>
      </c>
      <c r="AC22" s="258"/>
      <c r="AD22" s="141"/>
      <c r="AE22" s="141"/>
      <c r="AF22" s="141"/>
      <c r="AG22" s="143"/>
      <c r="AH22" s="143"/>
      <c r="AI22" s="234" t="s">
        <v>167</v>
      </c>
      <c r="AJ22" s="258"/>
      <c r="AK22" s="141"/>
      <c r="AL22" s="140"/>
      <c r="AM22" s="140"/>
      <c r="AN22" s="238" t="s">
        <v>129</v>
      </c>
      <c r="AO22" s="238"/>
      <c r="AP22" s="238"/>
      <c r="AQ22" s="238"/>
      <c r="AR22" s="238"/>
    </row>
  </sheetData>
  <sheetProtection/>
  <mergeCells count="64">
    <mergeCell ref="AN22:AR22"/>
    <mergeCell ref="AM10:AR10"/>
    <mergeCell ref="AM8:AR8"/>
    <mergeCell ref="AM11:AR11"/>
    <mergeCell ref="AM1:AR1"/>
    <mergeCell ref="AM3:AR3"/>
    <mergeCell ref="AM4:AR4"/>
    <mergeCell ref="AM17:AR17"/>
    <mergeCell ref="AM19:AR19"/>
    <mergeCell ref="AM20:AR20"/>
    <mergeCell ref="B22:C22"/>
    <mergeCell ref="I22:J22"/>
    <mergeCell ref="O22:P22"/>
    <mergeCell ref="V22:W22"/>
    <mergeCell ref="AB22:AC22"/>
    <mergeCell ref="AI22:AJ22"/>
    <mergeCell ref="B21:C21"/>
    <mergeCell ref="I21:J21"/>
    <mergeCell ref="O21:P21"/>
    <mergeCell ref="V21:W21"/>
    <mergeCell ref="AB21:AC21"/>
    <mergeCell ref="AI21:AJ21"/>
    <mergeCell ref="D20:E20"/>
    <mergeCell ref="AG20:AH20"/>
    <mergeCell ref="AI14:AJ14"/>
    <mergeCell ref="Q16:V16"/>
    <mergeCell ref="Q17:U17"/>
    <mergeCell ref="AA17:AF17"/>
    <mergeCell ref="R18:T18"/>
    <mergeCell ref="B14:C14"/>
    <mergeCell ref="I14:J14"/>
    <mergeCell ref="O14:P14"/>
    <mergeCell ref="V14:W14"/>
    <mergeCell ref="AB14:AC14"/>
    <mergeCell ref="L19:M19"/>
    <mergeCell ref="Y19:Z19"/>
    <mergeCell ref="AB19:AD19"/>
    <mergeCell ref="J11:O11"/>
    <mergeCell ref="W11:AB11"/>
    <mergeCell ref="AA18:AE18"/>
    <mergeCell ref="J12:O12"/>
    <mergeCell ref="W12:AB12"/>
    <mergeCell ref="K13:N13"/>
    <mergeCell ref="X13:AA13"/>
    <mergeCell ref="E8:J8"/>
    <mergeCell ref="AB8:AG8"/>
    <mergeCell ref="F9:I9"/>
    <mergeCell ref="AC9:AF9"/>
    <mergeCell ref="H10:I10"/>
    <mergeCell ref="P10:Q10"/>
    <mergeCell ref="U10:V10"/>
    <mergeCell ref="AC10:AD10"/>
    <mergeCell ref="A6:B6"/>
    <mergeCell ref="M6:N6"/>
    <mergeCell ref="X6:Y6"/>
    <mergeCell ref="AJ6:AK6"/>
    <mergeCell ref="E7:J7"/>
    <mergeCell ref="AB7:AG7"/>
    <mergeCell ref="R1:T1"/>
    <mergeCell ref="F2:G2"/>
    <mergeCell ref="AE2:AF2"/>
    <mergeCell ref="Q3:V3"/>
    <mergeCell ref="Q4:U4"/>
    <mergeCell ref="R5:U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&amp;C&amp;"ＭＳ Ｐゴシック,太字"第６３回創立記念・市長杯争奪市民バスケットボール大会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G9" sqref="G9:K11"/>
    </sheetView>
  </sheetViews>
  <sheetFormatPr defaultColWidth="9.00390625" defaultRowHeight="13.5"/>
  <cols>
    <col min="1" max="1" width="18.75390625" style="19" customWidth="1"/>
    <col min="2" max="16" width="4.25390625" style="19" customWidth="1"/>
    <col min="17" max="21" width="8.625" style="19" customWidth="1"/>
    <col min="22" max="22" width="2.875" style="19" customWidth="1"/>
    <col min="23" max="16384" width="9.00390625" style="19" customWidth="1"/>
  </cols>
  <sheetData>
    <row r="1" spans="1:21" ht="18.75">
      <c r="A1" s="282" t="s">
        <v>121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ht="13.5">
      <c r="G2" s="20"/>
    </row>
    <row r="3" spans="7:8" ht="13.5">
      <c r="G3" s="20"/>
      <c r="H3" s="20"/>
    </row>
    <row r="4" spans="10:21" ht="13.5"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6" customHeight="1">
      <c r="Q5" s="20"/>
    </row>
    <row r="6" spans="1:22" ht="13.5">
      <c r="A6" s="280"/>
      <c r="B6" s="284" t="s">
        <v>103</v>
      </c>
      <c r="C6" s="285"/>
      <c r="D6" s="285"/>
      <c r="E6" s="285"/>
      <c r="F6" s="286"/>
      <c r="G6" s="284" t="s">
        <v>102</v>
      </c>
      <c r="H6" s="285"/>
      <c r="I6" s="285"/>
      <c r="J6" s="285"/>
      <c r="K6" s="286"/>
      <c r="L6" s="284" t="s">
        <v>101</v>
      </c>
      <c r="M6" s="285"/>
      <c r="N6" s="285"/>
      <c r="O6" s="285"/>
      <c r="P6" s="286"/>
      <c r="Q6" s="280" t="s">
        <v>39</v>
      </c>
      <c r="R6" s="280" t="s">
        <v>40</v>
      </c>
      <c r="S6" s="280" t="s">
        <v>41</v>
      </c>
      <c r="T6" s="280" t="s">
        <v>42</v>
      </c>
      <c r="U6" s="280" t="s">
        <v>43</v>
      </c>
      <c r="V6" s="21"/>
    </row>
    <row r="7" spans="1:22" ht="13.5">
      <c r="A7" s="280"/>
      <c r="B7" s="283" t="s">
        <v>22</v>
      </c>
      <c r="C7" s="275"/>
      <c r="D7" s="275"/>
      <c r="E7" s="275"/>
      <c r="F7" s="276"/>
      <c r="G7" s="283" t="s">
        <v>30</v>
      </c>
      <c r="H7" s="275"/>
      <c r="I7" s="275"/>
      <c r="J7" s="275"/>
      <c r="K7" s="276"/>
      <c r="L7" s="283" t="s">
        <v>81</v>
      </c>
      <c r="M7" s="275"/>
      <c r="N7" s="275"/>
      <c r="O7" s="275"/>
      <c r="P7" s="276"/>
      <c r="Q7" s="280"/>
      <c r="R7" s="280"/>
      <c r="S7" s="280"/>
      <c r="T7" s="280"/>
      <c r="U7" s="280"/>
      <c r="V7" s="21"/>
    </row>
    <row r="8" spans="1:22" ht="13.5">
      <c r="A8" s="280"/>
      <c r="B8" s="277"/>
      <c r="C8" s="278"/>
      <c r="D8" s="278"/>
      <c r="E8" s="278"/>
      <c r="F8" s="279"/>
      <c r="G8" s="277"/>
      <c r="H8" s="278"/>
      <c r="I8" s="278"/>
      <c r="J8" s="278"/>
      <c r="K8" s="279"/>
      <c r="L8" s="277"/>
      <c r="M8" s="278"/>
      <c r="N8" s="278"/>
      <c r="O8" s="278"/>
      <c r="P8" s="279"/>
      <c r="Q8" s="280"/>
      <c r="R8" s="280"/>
      <c r="S8" s="280"/>
      <c r="T8" s="280"/>
      <c r="U8" s="280"/>
      <c r="V8" s="21"/>
    </row>
    <row r="9" spans="1:22" ht="13.5">
      <c r="A9" s="71" t="s">
        <v>103</v>
      </c>
      <c r="B9" s="271"/>
      <c r="C9" s="272"/>
      <c r="D9" s="272"/>
      <c r="E9" s="272"/>
      <c r="F9" s="273"/>
      <c r="G9" s="268" t="s">
        <v>193</v>
      </c>
      <c r="H9" s="269"/>
      <c r="I9" s="269"/>
      <c r="J9" s="269"/>
      <c r="K9" s="270"/>
      <c r="L9" s="268" t="s">
        <v>193</v>
      </c>
      <c r="M9" s="269"/>
      <c r="N9" s="269"/>
      <c r="O9" s="269"/>
      <c r="P9" s="270"/>
      <c r="Q9" s="265">
        <v>2</v>
      </c>
      <c r="R9" s="265">
        <v>0</v>
      </c>
      <c r="S9" s="265">
        <f>85+104</f>
        <v>189</v>
      </c>
      <c r="T9" s="265">
        <f>59+50</f>
        <v>109</v>
      </c>
      <c r="U9" s="265">
        <f>+S9-T9</f>
        <v>80</v>
      </c>
      <c r="V9" s="21"/>
    </row>
    <row r="10" spans="1:22" ht="13.5">
      <c r="A10" s="266" t="s">
        <v>22</v>
      </c>
      <c r="B10" s="274"/>
      <c r="C10" s="275"/>
      <c r="D10" s="275"/>
      <c r="E10" s="275"/>
      <c r="F10" s="276"/>
      <c r="G10" s="259" t="s">
        <v>195</v>
      </c>
      <c r="H10" s="260"/>
      <c r="I10" s="260"/>
      <c r="J10" s="260"/>
      <c r="K10" s="261"/>
      <c r="L10" s="259" t="s">
        <v>196</v>
      </c>
      <c r="M10" s="260"/>
      <c r="N10" s="260"/>
      <c r="O10" s="260"/>
      <c r="P10" s="261"/>
      <c r="Q10" s="265"/>
      <c r="R10" s="265"/>
      <c r="S10" s="265"/>
      <c r="T10" s="265"/>
      <c r="U10" s="265"/>
      <c r="V10" s="21"/>
    </row>
    <row r="11" spans="1:22" ht="13.5">
      <c r="A11" s="267"/>
      <c r="B11" s="277"/>
      <c r="C11" s="278"/>
      <c r="D11" s="278"/>
      <c r="E11" s="278"/>
      <c r="F11" s="279"/>
      <c r="G11" s="262"/>
      <c r="H11" s="263"/>
      <c r="I11" s="263"/>
      <c r="J11" s="263"/>
      <c r="K11" s="264"/>
      <c r="L11" s="262"/>
      <c r="M11" s="263"/>
      <c r="N11" s="263"/>
      <c r="O11" s="263"/>
      <c r="P11" s="264"/>
      <c r="Q11" s="265"/>
      <c r="R11" s="265"/>
      <c r="S11" s="265"/>
      <c r="T11" s="265"/>
      <c r="U11" s="265"/>
      <c r="V11" s="21"/>
    </row>
    <row r="12" spans="1:22" ht="13.5">
      <c r="A12" s="71" t="s">
        <v>102</v>
      </c>
      <c r="B12" s="268" t="s">
        <v>194</v>
      </c>
      <c r="C12" s="269"/>
      <c r="D12" s="269"/>
      <c r="E12" s="269"/>
      <c r="F12" s="270"/>
      <c r="G12" s="271"/>
      <c r="H12" s="272"/>
      <c r="I12" s="272"/>
      <c r="J12" s="272"/>
      <c r="K12" s="273"/>
      <c r="L12" s="268" t="s">
        <v>194</v>
      </c>
      <c r="M12" s="269"/>
      <c r="N12" s="269"/>
      <c r="O12" s="269"/>
      <c r="P12" s="270"/>
      <c r="Q12" s="265">
        <v>0</v>
      </c>
      <c r="R12" s="265">
        <v>2</v>
      </c>
      <c r="S12" s="265">
        <f>59+61</f>
        <v>120</v>
      </c>
      <c r="T12" s="265">
        <f>85+80</f>
        <v>165</v>
      </c>
      <c r="U12" s="265">
        <f>+S12-T12</f>
        <v>-45</v>
      </c>
      <c r="V12" s="21"/>
    </row>
    <row r="13" spans="1:22" ht="13.5">
      <c r="A13" s="266" t="s">
        <v>178</v>
      </c>
      <c r="B13" s="259" t="s">
        <v>197</v>
      </c>
      <c r="C13" s="260"/>
      <c r="D13" s="260"/>
      <c r="E13" s="260"/>
      <c r="F13" s="261"/>
      <c r="G13" s="274"/>
      <c r="H13" s="275"/>
      <c r="I13" s="275"/>
      <c r="J13" s="275"/>
      <c r="K13" s="276"/>
      <c r="L13" s="259" t="s">
        <v>199</v>
      </c>
      <c r="M13" s="260"/>
      <c r="N13" s="260"/>
      <c r="O13" s="260"/>
      <c r="P13" s="261"/>
      <c r="Q13" s="265"/>
      <c r="R13" s="265"/>
      <c r="S13" s="265"/>
      <c r="T13" s="265"/>
      <c r="U13" s="265"/>
      <c r="V13" s="21"/>
    </row>
    <row r="14" spans="1:22" ht="13.5">
      <c r="A14" s="267"/>
      <c r="B14" s="262"/>
      <c r="C14" s="263"/>
      <c r="D14" s="263"/>
      <c r="E14" s="263"/>
      <c r="F14" s="264"/>
      <c r="G14" s="277"/>
      <c r="H14" s="278"/>
      <c r="I14" s="278"/>
      <c r="J14" s="278"/>
      <c r="K14" s="279"/>
      <c r="L14" s="262"/>
      <c r="M14" s="263"/>
      <c r="N14" s="263"/>
      <c r="O14" s="263"/>
      <c r="P14" s="264"/>
      <c r="Q14" s="265"/>
      <c r="R14" s="265"/>
      <c r="S14" s="265"/>
      <c r="T14" s="265"/>
      <c r="U14" s="265"/>
      <c r="V14" s="21"/>
    </row>
    <row r="15" spans="1:22" ht="13.5">
      <c r="A15" s="71" t="s">
        <v>101</v>
      </c>
      <c r="B15" s="268" t="s">
        <v>194</v>
      </c>
      <c r="C15" s="269"/>
      <c r="D15" s="269"/>
      <c r="E15" s="269"/>
      <c r="F15" s="270"/>
      <c r="G15" s="268" t="s">
        <v>193</v>
      </c>
      <c r="H15" s="269"/>
      <c r="I15" s="269"/>
      <c r="J15" s="269"/>
      <c r="K15" s="270"/>
      <c r="L15" s="271"/>
      <c r="M15" s="272"/>
      <c r="N15" s="272"/>
      <c r="O15" s="272"/>
      <c r="P15" s="273"/>
      <c r="Q15" s="265">
        <v>1</v>
      </c>
      <c r="R15" s="265">
        <v>1</v>
      </c>
      <c r="S15" s="265">
        <f>50+80</f>
        <v>130</v>
      </c>
      <c r="T15" s="265">
        <f>104+61</f>
        <v>165</v>
      </c>
      <c r="U15" s="265">
        <f>+S15-T15</f>
        <v>-35</v>
      </c>
      <c r="V15" s="21"/>
    </row>
    <row r="16" spans="1:22" ht="13.5">
      <c r="A16" s="266" t="s">
        <v>81</v>
      </c>
      <c r="B16" s="259" t="s">
        <v>198</v>
      </c>
      <c r="C16" s="260"/>
      <c r="D16" s="260"/>
      <c r="E16" s="260"/>
      <c r="F16" s="261"/>
      <c r="G16" s="259" t="s">
        <v>200</v>
      </c>
      <c r="H16" s="260"/>
      <c r="I16" s="260"/>
      <c r="J16" s="260"/>
      <c r="K16" s="261"/>
      <c r="L16" s="274"/>
      <c r="M16" s="275"/>
      <c r="N16" s="275"/>
      <c r="O16" s="275"/>
      <c r="P16" s="276"/>
      <c r="Q16" s="265"/>
      <c r="R16" s="265"/>
      <c r="S16" s="265"/>
      <c r="T16" s="265"/>
      <c r="U16" s="265"/>
      <c r="V16" s="21"/>
    </row>
    <row r="17" spans="1:22" ht="13.5">
      <c r="A17" s="267"/>
      <c r="B17" s="262"/>
      <c r="C17" s="263"/>
      <c r="D17" s="263"/>
      <c r="E17" s="263"/>
      <c r="F17" s="264"/>
      <c r="G17" s="262"/>
      <c r="H17" s="263"/>
      <c r="I17" s="263"/>
      <c r="J17" s="263"/>
      <c r="K17" s="264"/>
      <c r="L17" s="277"/>
      <c r="M17" s="278"/>
      <c r="N17" s="278"/>
      <c r="O17" s="278"/>
      <c r="P17" s="279"/>
      <c r="Q17" s="265"/>
      <c r="R17" s="265"/>
      <c r="S17" s="265"/>
      <c r="T17" s="265"/>
      <c r="U17" s="265"/>
      <c r="V17" s="21"/>
    </row>
    <row r="18" spans="1:22" s="20" customFormat="1" ht="7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8:23" ht="18" customHeight="1">
      <c r="R19" s="49"/>
      <c r="S19" s="49"/>
      <c r="T19" s="22"/>
      <c r="U19" s="22"/>
      <c r="V19" s="23"/>
      <c r="W19" s="23"/>
    </row>
    <row r="20" spans="1:21" ht="19.5" customHeight="1">
      <c r="A20" s="26"/>
      <c r="B20" s="62"/>
      <c r="C20" s="62"/>
      <c r="D20" s="62"/>
      <c r="E20" s="62"/>
      <c r="F20" s="62"/>
      <c r="G20" s="62"/>
      <c r="H20" s="62"/>
      <c r="I20" s="62"/>
      <c r="J20" s="62"/>
      <c r="R20" s="49"/>
      <c r="S20" s="49"/>
      <c r="T20" s="22"/>
      <c r="U20" s="22"/>
    </row>
    <row r="21" spans="1:21" ht="19.5" customHeight="1">
      <c r="A21" s="72"/>
      <c r="B21" s="73"/>
      <c r="C21" s="73"/>
      <c r="D21" s="73"/>
      <c r="E21" s="74"/>
      <c r="F21" s="74"/>
      <c r="G21" s="74"/>
      <c r="H21" s="74"/>
      <c r="I21" s="74"/>
      <c r="J21" s="74"/>
      <c r="P21" s="287" t="s">
        <v>156</v>
      </c>
      <c r="Q21" s="287"/>
      <c r="R21" s="287"/>
      <c r="S21" s="22" t="s">
        <v>104</v>
      </c>
      <c r="T21" s="22"/>
      <c r="U21" s="46"/>
    </row>
    <row r="22" spans="1:21" ht="19.5" customHeight="1">
      <c r="A22" s="72"/>
      <c r="B22" s="73"/>
      <c r="C22" s="73"/>
      <c r="D22" s="73"/>
      <c r="E22" s="74"/>
      <c r="F22" s="74"/>
      <c r="G22" s="74"/>
      <c r="H22" s="74"/>
      <c r="I22" s="74"/>
      <c r="J22" s="74"/>
      <c r="P22" s="290" t="s">
        <v>115</v>
      </c>
      <c r="Q22" s="290"/>
      <c r="R22" s="290"/>
      <c r="S22" s="22" t="s">
        <v>105</v>
      </c>
      <c r="T22" s="22"/>
      <c r="U22" s="25"/>
    </row>
    <row r="23" spans="1:21" ht="19.5" customHeight="1">
      <c r="A23" s="72"/>
      <c r="B23" s="73"/>
      <c r="C23" s="73"/>
      <c r="D23" s="73"/>
      <c r="E23" s="74"/>
      <c r="F23" s="74"/>
      <c r="G23" s="74"/>
      <c r="H23" s="74"/>
      <c r="I23" s="74"/>
      <c r="J23" s="74"/>
      <c r="Q23" s="281"/>
      <c r="R23" s="281"/>
      <c r="S23" s="22" t="s">
        <v>106</v>
      </c>
      <c r="T23" s="22"/>
      <c r="U23" s="29"/>
    </row>
    <row r="24" spans="18:21" ht="19.5" customHeight="1">
      <c r="R24" s="50"/>
      <c r="S24" s="22" t="s">
        <v>107</v>
      </c>
      <c r="T24" s="51"/>
      <c r="U24" s="51"/>
    </row>
    <row r="25" ht="19.5" customHeight="1">
      <c r="S25" s="51" t="s">
        <v>108</v>
      </c>
    </row>
    <row r="26" spans="18:19" ht="19.5" customHeight="1">
      <c r="R26" s="49"/>
      <c r="S26" s="49"/>
    </row>
    <row r="27" spans="18:19" ht="19.5" customHeight="1">
      <c r="R27" s="50"/>
      <c r="S27" s="50"/>
    </row>
    <row r="34" spans="1:21" ht="18.75">
      <c r="A34" s="282" t="s">
        <v>122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</row>
    <row r="35" spans="10:21" ht="13.5"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ht="6" customHeight="1">
      <c r="Q36" s="20"/>
    </row>
    <row r="37" spans="1:22" ht="13.5">
      <c r="A37" s="280"/>
      <c r="B37" s="284" t="s">
        <v>114</v>
      </c>
      <c r="C37" s="285"/>
      <c r="D37" s="285"/>
      <c r="E37" s="285"/>
      <c r="F37" s="286"/>
      <c r="G37" s="284" t="s">
        <v>113</v>
      </c>
      <c r="H37" s="285"/>
      <c r="I37" s="285"/>
      <c r="J37" s="285"/>
      <c r="K37" s="286"/>
      <c r="L37" s="284" t="s">
        <v>123</v>
      </c>
      <c r="M37" s="285"/>
      <c r="N37" s="285"/>
      <c r="O37" s="285"/>
      <c r="P37" s="286"/>
      <c r="Q37" s="280" t="s">
        <v>39</v>
      </c>
      <c r="R37" s="280" t="s">
        <v>40</v>
      </c>
      <c r="S37" s="280" t="s">
        <v>41</v>
      </c>
      <c r="T37" s="280" t="s">
        <v>42</v>
      </c>
      <c r="U37" s="280" t="s">
        <v>43</v>
      </c>
      <c r="V37" s="21"/>
    </row>
    <row r="38" spans="1:22" ht="13.5">
      <c r="A38" s="280"/>
      <c r="B38" s="283" t="s">
        <v>44</v>
      </c>
      <c r="C38" s="275"/>
      <c r="D38" s="275"/>
      <c r="E38" s="275"/>
      <c r="F38" s="276"/>
      <c r="G38" s="283" t="s">
        <v>179</v>
      </c>
      <c r="H38" s="275"/>
      <c r="I38" s="275"/>
      <c r="J38" s="275"/>
      <c r="K38" s="276"/>
      <c r="L38" s="283" t="s">
        <v>109</v>
      </c>
      <c r="M38" s="275"/>
      <c r="N38" s="275"/>
      <c r="O38" s="275"/>
      <c r="P38" s="276"/>
      <c r="Q38" s="280"/>
      <c r="R38" s="280"/>
      <c r="S38" s="280"/>
      <c r="T38" s="280"/>
      <c r="U38" s="280"/>
      <c r="V38" s="21"/>
    </row>
    <row r="39" spans="1:22" ht="13.5">
      <c r="A39" s="280"/>
      <c r="B39" s="277"/>
      <c r="C39" s="278"/>
      <c r="D39" s="278"/>
      <c r="E39" s="278"/>
      <c r="F39" s="279"/>
      <c r="G39" s="277"/>
      <c r="H39" s="278"/>
      <c r="I39" s="278"/>
      <c r="J39" s="278"/>
      <c r="K39" s="279"/>
      <c r="L39" s="277"/>
      <c r="M39" s="278"/>
      <c r="N39" s="278"/>
      <c r="O39" s="278"/>
      <c r="P39" s="279"/>
      <c r="Q39" s="280"/>
      <c r="R39" s="280"/>
      <c r="S39" s="280"/>
      <c r="T39" s="280"/>
      <c r="U39" s="280"/>
      <c r="V39" s="21"/>
    </row>
    <row r="40" spans="1:22" ht="13.5">
      <c r="A40" s="71" t="s">
        <v>114</v>
      </c>
      <c r="B40" s="271"/>
      <c r="C40" s="272"/>
      <c r="D40" s="272"/>
      <c r="E40" s="272"/>
      <c r="F40" s="273"/>
      <c r="G40" s="268" t="s">
        <v>194</v>
      </c>
      <c r="H40" s="269"/>
      <c r="I40" s="269"/>
      <c r="J40" s="269"/>
      <c r="K40" s="270"/>
      <c r="L40" s="268" t="s">
        <v>193</v>
      </c>
      <c r="M40" s="269"/>
      <c r="N40" s="269"/>
      <c r="O40" s="269"/>
      <c r="P40" s="270"/>
      <c r="Q40" s="265">
        <v>1</v>
      </c>
      <c r="R40" s="265">
        <v>1</v>
      </c>
      <c r="S40" s="265">
        <f>31+74</f>
        <v>105</v>
      </c>
      <c r="T40" s="265">
        <f>58+59</f>
        <v>117</v>
      </c>
      <c r="U40" s="265">
        <f>+S40-T40</f>
        <v>-12</v>
      </c>
      <c r="V40" s="21"/>
    </row>
    <row r="41" spans="1:22" ht="13.5">
      <c r="A41" s="266" t="s">
        <v>44</v>
      </c>
      <c r="B41" s="274"/>
      <c r="C41" s="275"/>
      <c r="D41" s="275"/>
      <c r="E41" s="275"/>
      <c r="F41" s="276"/>
      <c r="G41" s="259" t="s">
        <v>212</v>
      </c>
      <c r="H41" s="260"/>
      <c r="I41" s="260"/>
      <c r="J41" s="260"/>
      <c r="K41" s="261"/>
      <c r="L41" s="259" t="s">
        <v>214</v>
      </c>
      <c r="M41" s="260"/>
      <c r="N41" s="260"/>
      <c r="O41" s="260"/>
      <c r="P41" s="261"/>
      <c r="Q41" s="265"/>
      <c r="R41" s="265"/>
      <c r="S41" s="265"/>
      <c r="T41" s="265"/>
      <c r="U41" s="265"/>
      <c r="V41" s="21"/>
    </row>
    <row r="42" spans="1:22" ht="13.5">
      <c r="A42" s="267"/>
      <c r="B42" s="277"/>
      <c r="C42" s="278"/>
      <c r="D42" s="278"/>
      <c r="E42" s="278"/>
      <c r="F42" s="279"/>
      <c r="G42" s="262"/>
      <c r="H42" s="263"/>
      <c r="I42" s="263"/>
      <c r="J42" s="263"/>
      <c r="K42" s="264"/>
      <c r="L42" s="262"/>
      <c r="M42" s="263"/>
      <c r="N42" s="263"/>
      <c r="O42" s="263"/>
      <c r="P42" s="264"/>
      <c r="Q42" s="265"/>
      <c r="R42" s="265"/>
      <c r="S42" s="265"/>
      <c r="T42" s="265"/>
      <c r="U42" s="265"/>
      <c r="V42" s="21"/>
    </row>
    <row r="43" spans="1:22" ht="13.5">
      <c r="A43" s="71" t="s">
        <v>113</v>
      </c>
      <c r="B43" s="268" t="s">
        <v>193</v>
      </c>
      <c r="C43" s="269"/>
      <c r="D43" s="269"/>
      <c r="E43" s="269"/>
      <c r="F43" s="270"/>
      <c r="G43" s="271"/>
      <c r="H43" s="272"/>
      <c r="I43" s="272"/>
      <c r="J43" s="272"/>
      <c r="K43" s="273"/>
      <c r="L43" s="268" t="s">
        <v>194</v>
      </c>
      <c r="M43" s="269"/>
      <c r="N43" s="269"/>
      <c r="O43" s="269"/>
      <c r="P43" s="270"/>
      <c r="Q43" s="265">
        <v>1</v>
      </c>
      <c r="R43" s="265">
        <v>1</v>
      </c>
      <c r="S43" s="265">
        <f>58+41</f>
        <v>99</v>
      </c>
      <c r="T43" s="265">
        <f>31+45</f>
        <v>76</v>
      </c>
      <c r="U43" s="265">
        <f>+S43-T43</f>
        <v>23</v>
      </c>
      <c r="V43" s="21"/>
    </row>
    <row r="44" spans="1:22" ht="13.5">
      <c r="A44" s="266" t="s">
        <v>7</v>
      </c>
      <c r="B44" s="259" t="s">
        <v>213</v>
      </c>
      <c r="C44" s="260"/>
      <c r="D44" s="260"/>
      <c r="E44" s="260"/>
      <c r="F44" s="261"/>
      <c r="G44" s="274"/>
      <c r="H44" s="275"/>
      <c r="I44" s="275"/>
      <c r="J44" s="275"/>
      <c r="K44" s="276"/>
      <c r="L44" s="259" t="s">
        <v>217</v>
      </c>
      <c r="M44" s="260"/>
      <c r="N44" s="260"/>
      <c r="O44" s="260"/>
      <c r="P44" s="261"/>
      <c r="Q44" s="265"/>
      <c r="R44" s="265"/>
      <c r="S44" s="265"/>
      <c r="T44" s="265"/>
      <c r="U44" s="265"/>
      <c r="V44" s="21"/>
    </row>
    <row r="45" spans="1:22" ht="13.5">
      <c r="A45" s="267"/>
      <c r="B45" s="262"/>
      <c r="C45" s="263"/>
      <c r="D45" s="263"/>
      <c r="E45" s="263"/>
      <c r="F45" s="264"/>
      <c r="G45" s="277"/>
      <c r="H45" s="278"/>
      <c r="I45" s="278"/>
      <c r="J45" s="278"/>
      <c r="K45" s="279"/>
      <c r="L45" s="262"/>
      <c r="M45" s="263"/>
      <c r="N45" s="263"/>
      <c r="O45" s="263"/>
      <c r="P45" s="264"/>
      <c r="Q45" s="265"/>
      <c r="R45" s="265"/>
      <c r="S45" s="265"/>
      <c r="T45" s="265"/>
      <c r="U45" s="265"/>
      <c r="V45" s="21"/>
    </row>
    <row r="46" spans="1:22" ht="13.5">
      <c r="A46" s="71" t="s">
        <v>123</v>
      </c>
      <c r="B46" s="268" t="s">
        <v>194</v>
      </c>
      <c r="C46" s="269"/>
      <c r="D46" s="269"/>
      <c r="E46" s="269"/>
      <c r="F46" s="270"/>
      <c r="G46" s="268" t="s">
        <v>193</v>
      </c>
      <c r="H46" s="269"/>
      <c r="I46" s="269"/>
      <c r="J46" s="269"/>
      <c r="K46" s="270"/>
      <c r="L46" s="271"/>
      <c r="M46" s="272"/>
      <c r="N46" s="272"/>
      <c r="O46" s="272"/>
      <c r="P46" s="273"/>
      <c r="Q46" s="265">
        <v>1</v>
      </c>
      <c r="R46" s="265">
        <v>1</v>
      </c>
      <c r="S46" s="265">
        <f>59+45</f>
        <v>104</v>
      </c>
      <c r="T46" s="265">
        <f>74+41</f>
        <v>115</v>
      </c>
      <c r="U46" s="265">
        <f>+S46-T46</f>
        <v>-11</v>
      </c>
      <c r="V46" s="21"/>
    </row>
    <row r="47" spans="1:22" ht="13.5">
      <c r="A47" s="266" t="s">
        <v>109</v>
      </c>
      <c r="B47" s="259" t="s">
        <v>215</v>
      </c>
      <c r="C47" s="260"/>
      <c r="D47" s="260"/>
      <c r="E47" s="260"/>
      <c r="F47" s="261"/>
      <c r="G47" s="259" t="s">
        <v>216</v>
      </c>
      <c r="H47" s="260"/>
      <c r="I47" s="260"/>
      <c r="J47" s="260"/>
      <c r="K47" s="261"/>
      <c r="L47" s="274"/>
      <c r="M47" s="275"/>
      <c r="N47" s="275"/>
      <c r="O47" s="275"/>
      <c r="P47" s="276"/>
      <c r="Q47" s="265"/>
      <c r="R47" s="265"/>
      <c r="S47" s="265"/>
      <c r="T47" s="265"/>
      <c r="U47" s="265"/>
      <c r="V47" s="21"/>
    </row>
    <row r="48" spans="1:22" ht="13.5">
      <c r="A48" s="267"/>
      <c r="B48" s="262"/>
      <c r="C48" s="263"/>
      <c r="D48" s="263"/>
      <c r="E48" s="263"/>
      <c r="F48" s="264"/>
      <c r="G48" s="262"/>
      <c r="H48" s="263"/>
      <c r="I48" s="263"/>
      <c r="J48" s="263"/>
      <c r="K48" s="264"/>
      <c r="L48" s="277"/>
      <c r="M48" s="278"/>
      <c r="N48" s="278"/>
      <c r="O48" s="278"/>
      <c r="P48" s="279"/>
      <c r="Q48" s="265"/>
      <c r="R48" s="265"/>
      <c r="S48" s="265"/>
      <c r="T48" s="265"/>
      <c r="U48" s="265"/>
      <c r="V48" s="21"/>
    </row>
    <row r="49" ht="6" customHeight="1">
      <c r="Q49" s="20"/>
    </row>
    <row r="50" spans="1:22" ht="13.5">
      <c r="A50" s="280"/>
      <c r="B50" s="284" t="s">
        <v>159</v>
      </c>
      <c r="C50" s="285"/>
      <c r="D50" s="285"/>
      <c r="E50" s="285"/>
      <c r="F50" s="286"/>
      <c r="G50" s="284" t="s">
        <v>160</v>
      </c>
      <c r="H50" s="285"/>
      <c r="I50" s="285"/>
      <c r="J50" s="285"/>
      <c r="K50" s="286"/>
      <c r="L50" s="284" t="s">
        <v>161</v>
      </c>
      <c r="M50" s="285"/>
      <c r="N50" s="285"/>
      <c r="O50" s="285"/>
      <c r="P50" s="286"/>
      <c r="Q50" s="280" t="s">
        <v>39</v>
      </c>
      <c r="R50" s="280" t="s">
        <v>40</v>
      </c>
      <c r="S50" s="280" t="s">
        <v>41</v>
      </c>
      <c r="T50" s="280" t="s">
        <v>42</v>
      </c>
      <c r="U50" s="280" t="s">
        <v>43</v>
      </c>
      <c r="V50" s="21"/>
    </row>
    <row r="51" spans="1:22" ht="13.5">
      <c r="A51" s="280"/>
      <c r="B51" s="283" t="s">
        <v>57</v>
      </c>
      <c r="C51" s="275"/>
      <c r="D51" s="275"/>
      <c r="E51" s="275"/>
      <c r="F51" s="276"/>
      <c r="G51" s="283" t="s">
        <v>34</v>
      </c>
      <c r="H51" s="275"/>
      <c r="I51" s="275"/>
      <c r="J51" s="275"/>
      <c r="K51" s="276"/>
      <c r="L51" s="283" t="s">
        <v>85</v>
      </c>
      <c r="M51" s="275"/>
      <c r="N51" s="275"/>
      <c r="O51" s="275"/>
      <c r="P51" s="276"/>
      <c r="Q51" s="280"/>
      <c r="R51" s="280"/>
      <c r="S51" s="280"/>
      <c r="T51" s="280"/>
      <c r="U51" s="280"/>
      <c r="V51" s="21"/>
    </row>
    <row r="52" spans="1:22" ht="13.5">
      <c r="A52" s="280"/>
      <c r="B52" s="277"/>
      <c r="C52" s="278"/>
      <c r="D52" s="278"/>
      <c r="E52" s="278"/>
      <c r="F52" s="279"/>
      <c r="G52" s="277"/>
      <c r="H52" s="278"/>
      <c r="I52" s="278"/>
      <c r="J52" s="278"/>
      <c r="K52" s="279"/>
      <c r="L52" s="277"/>
      <c r="M52" s="278"/>
      <c r="N52" s="278"/>
      <c r="O52" s="278"/>
      <c r="P52" s="279"/>
      <c r="Q52" s="280"/>
      <c r="R52" s="280"/>
      <c r="S52" s="280"/>
      <c r="T52" s="280"/>
      <c r="U52" s="280"/>
      <c r="V52" s="21"/>
    </row>
    <row r="53" spans="1:22" ht="13.5">
      <c r="A53" s="71" t="s">
        <v>159</v>
      </c>
      <c r="B53" s="271"/>
      <c r="C53" s="272"/>
      <c r="D53" s="272"/>
      <c r="E53" s="272"/>
      <c r="F53" s="273"/>
      <c r="G53" s="268" t="s">
        <v>193</v>
      </c>
      <c r="H53" s="269"/>
      <c r="I53" s="269"/>
      <c r="J53" s="269"/>
      <c r="K53" s="270"/>
      <c r="L53" s="268" t="s">
        <v>193</v>
      </c>
      <c r="M53" s="269"/>
      <c r="N53" s="269"/>
      <c r="O53" s="269"/>
      <c r="P53" s="270"/>
      <c r="Q53" s="265">
        <v>2</v>
      </c>
      <c r="R53" s="265">
        <v>0</v>
      </c>
      <c r="S53" s="265">
        <f>41+53</f>
        <v>94</v>
      </c>
      <c r="T53" s="265">
        <f>36+40</f>
        <v>76</v>
      </c>
      <c r="U53" s="265">
        <f>+S53-T53</f>
        <v>18</v>
      </c>
      <c r="V53" s="21"/>
    </row>
    <row r="54" spans="1:22" ht="13.5">
      <c r="A54" s="266" t="s">
        <v>57</v>
      </c>
      <c r="B54" s="274"/>
      <c r="C54" s="275"/>
      <c r="D54" s="275"/>
      <c r="E54" s="275"/>
      <c r="F54" s="276"/>
      <c r="G54" s="259" t="s">
        <v>218</v>
      </c>
      <c r="H54" s="260"/>
      <c r="I54" s="260"/>
      <c r="J54" s="260"/>
      <c r="K54" s="261"/>
      <c r="L54" s="259" t="s">
        <v>220</v>
      </c>
      <c r="M54" s="260"/>
      <c r="N54" s="260"/>
      <c r="O54" s="260"/>
      <c r="P54" s="261"/>
      <c r="Q54" s="265"/>
      <c r="R54" s="265"/>
      <c r="S54" s="265"/>
      <c r="T54" s="265"/>
      <c r="U54" s="265"/>
      <c r="V54" s="21"/>
    </row>
    <row r="55" spans="1:22" ht="13.5">
      <c r="A55" s="267"/>
      <c r="B55" s="277"/>
      <c r="C55" s="278"/>
      <c r="D55" s="278"/>
      <c r="E55" s="278"/>
      <c r="F55" s="279"/>
      <c r="G55" s="262"/>
      <c r="H55" s="263"/>
      <c r="I55" s="263"/>
      <c r="J55" s="263"/>
      <c r="K55" s="264"/>
      <c r="L55" s="262"/>
      <c r="M55" s="263"/>
      <c r="N55" s="263"/>
      <c r="O55" s="263"/>
      <c r="P55" s="264"/>
      <c r="Q55" s="265"/>
      <c r="R55" s="265"/>
      <c r="S55" s="265"/>
      <c r="T55" s="265"/>
      <c r="U55" s="265"/>
      <c r="V55" s="21"/>
    </row>
    <row r="56" spans="1:22" ht="13.5">
      <c r="A56" s="71" t="s">
        <v>160</v>
      </c>
      <c r="B56" s="268" t="s">
        <v>194</v>
      </c>
      <c r="C56" s="269"/>
      <c r="D56" s="269"/>
      <c r="E56" s="269"/>
      <c r="F56" s="270"/>
      <c r="G56" s="271"/>
      <c r="H56" s="272"/>
      <c r="I56" s="272"/>
      <c r="J56" s="272"/>
      <c r="K56" s="273"/>
      <c r="L56" s="268" t="s">
        <v>194</v>
      </c>
      <c r="M56" s="269"/>
      <c r="N56" s="269"/>
      <c r="O56" s="269"/>
      <c r="P56" s="270"/>
      <c r="Q56" s="265">
        <v>0</v>
      </c>
      <c r="R56" s="265">
        <v>2</v>
      </c>
      <c r="S56" s="265">
        <f>36+45</f>
        <v>81</v>
      </c>
      <c r="T56" s="265">
        <f>41+60</f>
        <v>101</v>
      </c>
      <c r="U56" s="265">
        <f>+S56-T56</f>
        <v>-20</v>
      </c>
      <c r="V56" s="21"/>
    </row>
    <row r="57" spans="1:22" ht="13.5">
      <c r="A57" s="266" t="s">
        <v>34</v>
      </c>
      <c r="B57" s="259" t="s">
        <v>219</v>
      </c>
      <c r="C57" s="260"/>
      <c r="D57" s="260"/>
      <c r="E57" s="260"/>
      <c r="F57" s="261"/>
      <c r="G57" s="274"/>
      <c r="H57" s="275"/>
      <c r="I57" s="275"/>
      <c r="J57" s="275"/>
      <c r="K57" s="276"/>
      <c r="L57" s="259" t="s">
        <v>223</v>
      </c>
      <c r="M57" s="260"/>
      <c r="N57" s="260"/>
      <c r="O57" s="260"/>
      <c r="P57" s="261"/>
      <c r="Q57" s="265"/>
      <c r="R57" s="265"/>
      <c r="S57" s="265"/>
      <c r="T57" s="265"/>
      <c r="U57" s="265"/>
      <c r="V57" s="21"/>
    </row>
    <row r="58" spans="1:22" ht="13.5">
      <c r="A58" s="267"/>
      <c r="B58" s="262"/>
      <c r="C58" s="263"/>
      <c r="D58" s="263"/>
      <c r="E58" s="263"/>
      <c r="F58" s="264"/>
      <c r="G58" s="277"/>
      <c r="H58" s="278"/>
      <c r="I58" s="278"/>
      <c r="J58" s="278"/>
      <c r="K58" s="279"/>
      <c r="L58" s="262"/>
      <c r="M58" s="263"/>
      <c r="N58" s="263"/>
      <c r="O58" s="263"/>
      <c r="P58" s="264"/>
      <c r="Q58" s="265"/>
      <c r="R58" s="265"/>
      <c r="S58" s="265"/>
      <c r="T58" s="265"/>
      <c r="U58" s="265"/>
      <c r="V58" s="21"/>
    </row>
    <row r="59" spans="1:22" ht="13.5">
      <c r="A59" s="71" t="s">
        <v>161</v>
      </c>
      <c r="B59" s="268" t="s">
        <v>194</v>
      </c>
      <c r="C59" s="269"/>
      <c r="D59" s="269"/>
      <c r="E59" s="269"/>
      <c r="F59" s="270"/>
      <c r="G59" s="268" t="s">
        <v>193</v>
      </c>
      <c r="H59" s="269"/>
      <c r="I59" s="269"/>
      <c r="J59" s="269"/>
      <c r="K59" s="270"/>
      <c r="L59" s="271"/>
      <c r="M59" s="272"/>
      <c r="N59" s="272"/>
      <c r="O59" s="272"/>
      <c r="P59" s="273"/>
      <c r="Q59" s="265">
        <v>1</v>
      </c>
      <c r="R59" s="265">
        <v>1</v>
      </c>
      <c r="S59" s="265">
        <f>40+60</f>
        <v>100</v>
      </c>
      <c r="T59" s="265">
        <f>53+45</f>
        <v>98</v>
      </c>
      <c r="U59" s="265">
        <f>+S59-T59</f>
        <v>2</v>
      </c>
      <c r="V59" s="21"/>
    </row>
    <row r="60" spans="1:22" ht="13.5">
      <c r="A60" s="266" t="s">
        <v>85</v>
      </c>
      <c r="B60" s="259" t="s">
        <v>221</v>
      </c>
      <c r="C60" s="260"/>
      <c r="D60" s="260"/>
      <c r="E60" s="260"/>
      <c r="F60" s="261"/>
      <c r="G60" s="259" t="s">
        <v>222</v>
      </c>
      <c r="H60" s="260"/>
      <c r="I60" s="260"/>
      <c r="J60" s="260"/>
      <c r="K60" s="261"/>
      <c r="L60" s="274"/>
      <c r="M60" s="275"/>
      <c r="N60" s="275"/>
      <c r="O60" s="275"/>
      <c r="P60" s="276"/>
      <c r="Q60" s="265"/>
      <c r="R60" s="265"/>
      <c r="S60" s="265"/>
      <c r="T60" s="265"/>
      <c r="U60" s="265"/>
      <c r="V60" s="21"/>
    </row>
    <row r="61" spans="1:22" ht="13.5">
      <c r="A61" s="267"/>
      <c r="B61" s="262"/>
      <c r="C61" s="263"/>
      <c r="D61" s="263"/>
      <c r="E61" s="263"/>
      <c r="F61" s="264"/>
      <c r="G61" s="262"/>
      <c r="H61" s="263"/>
      <c r="I61" s="263"/>
      <c r="J61" s="263"/>
      <c r="K61" s="264"/>
      <c r="L61" s="277"/>
      <c r="M61" s="278"/>
      <c r="N61" s="278"/>
      <c r="O61" s="278"/>
      <c r="P61" s="279"/>
      <c r="Q61" s="265"/>
      <c r="R61" s="265"/>
      <c r="S61" s="265"/>
      <c r="T61" s="265"/>
      <c r="U61" s="265"/>
      <c r="V61" s="21"/>
    </row>
    <row r="62" spans="1:22" s="20" customFormat="1" ht="7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8:23" ht="18" customHeight="1">
      <c r="R63" s="49"/>
      <c r="S63" s="49"/>
      <c r="T63" s="22"/>
      <c r="U63" s="22"/>
      <c r="V63" s="23"/>
      <c r="W63" s="23"/>
    </row>
    <row r="64" spans="1:21" ht="19.5" customHeight="1">
      <c r="A64" s="72"/>
      <c r="B64" s="73"/>
      <c r="C64" s="73"/>
      <c r="D64" s="73"/>
      <c r="E64" s="74"/>
      <c r="F64" s="74"/>
      <c r="G64" s="74"/>
      <c r="H64" s="74"/>
      <c r="I64" s="74"/>
      <c r="J64" s="74"/>
      <c r="P64" s="49"/>
      <c r="Q64" s="287" t="s">
        <v>157</v>
      </c>
      <c r="R64" s="287"/>
      <c r="S64" s="22" t="s">
        <v>134</v>
      </c>
      <c r="T64" s="22"/>
      <c r="U64" s="46"/>
    </row>
    <row r="65" spans="1:21" ht="19.5" customHeight="1">
      <c r="A65" s="72"/>
      <c r="B65" s="73"/>
      <c r="C65" s="73"/>
      <c r="D65" s="73"/>
      <c r="E65" s="74"/>
      <c r="F65" s="74"/>
      <c r="G65" s="74"/>
      <c r="H65" s="74"/>
      <c r="I65" s="74"/>
      <c r="J65" s="74"/>
      <c r="P65" s="50"/>
      <c r="Q65" s="288" t="s">
        <v>131</v>
      </c>
      <c r="R65" s="288"/>
      <c r="S65" s="22" t="s">
        <v>105</v>
      </c>
      <c r="T65" s="22"/>
      <c r="U65" s="25"/>
    </row>
    <row r="66" spans="1:21" ht="19.5" customHeight="1">
      <c r="A66" s="72"/>
      <c r="B66" s="73"/>
      <c r="C66" s="73"/>
      <c r="D66" s="73"/>
      <c r="E66" s="74"/>
      <c r="F66" s="74"/>
      <c r="G66" s="74"/>
      <c r="H66" s="74"/>
      <c r="I66" s="74"/>
      <c r="J66" s="74"/>
      <c r="Q66" s="289" t="s">
        <v>158</v>
      </c>
      <c r="R66" s="289"/>
      <c r="S66" s="22" t="s">
        <v>106</v>
      </c>
      <c r="T66" s="22"/>
      <c r="U66" s="29"/>
    </row>
    <row r="67" spans="18:21" ht="19.5" customHeight="1">
      <c r="R67" s="50"/>
      <c r="S67" s="22" t="s">
        <v>107</v>
      </c>
      <c r="T67" s="51"/>
      <c r="U67" s="51"/>
    </row>
    <row r="68" ht="19.5" customHeight="1">
      <c r="S68" s="51" t="s">
        <v>108</v>
      </c>
    </row>
  </sheetData>
  <sheetProtection/>
  <mergeCells count="143">
    <mergeCell ref="Q66:R66"/>
    <mergeCell ref="T59:T61"/>
    <mergeCell ref="R59:R61"/>
    <mergeCell ref="S59:S61"/>
    <mergeCell ref="G16:K17"/>
    <mergeCell ref="B13:F14"/>
    <mergeCell ref="L13:P14"/>
    <mergeCell ref="B16:F17"/>
    <mergeCell ref="P21:R21"/>
    <mergeCell ref="P22:R22"/>
    <mergeCell ref="U59:U61"/>
    <mergeCell ref="A60:A61"/>
    <mergeCell ref="B59:F59"/>
    <mergeCell ref="G59:K59"/>
    <mergeCell ref="Q64:R64"/>
    <mergeCell ref="Q65:R65"/>
    <mergeCell ref="T53:T55"/>
    <mergeCell ref="U53:U55"/>
    <mergeCell ref="A54:A55"/>
    <mergeCell ref="L59:P61"/>
    <mergeCell ref="Q59:Q61"/>
    <mergeCell ref="U56:U58"/>
    <mergeCell ref="A57:A58"/>
    <mergeCell ref="B56:F56"/>
    <mergeCell ref="G56:K58"/>
    <mergeCell ref="T56:T58"/>
    <mergeCell ref="L53:P53"/>
    <mergeCell ref="Q53:Q55"/>
    <mergeCell ref="R53:R55"/>
    <mergeCell ref="S53:S55"/>
    <mergeCell ref="L56:P56"/>
    <mergeCell ref="Q56:Q58"/>
    <mergeCell ref="S56:S58"/>
    <mergeCell ref="R56:R58"/>
    <mergeCell ref="S50:S52"/>
    <mergeCell ref="T50:T52"/>
    <mergeCell ref="U50:U52"/>
    <mergeCell ref="B51:F52"/>
    <mergeCell ref="G51:K52"/>
    <mergeCell ref="L51:P52"/>
    <mergeCell ref="A50:A52"/>
    <mergeCell ref="B50:F50"/>
    <mergeCell ref="G50:K50"/>
    <mergeCell ref="L50:P50"/>
    <mergeCell ref="Q50:Q52"/>
    <mergeCell ref="R50:R52"/>
    <mergeCell ref="Q46:Q48"/>
    <mergeCell ref="R46:R48"/>
    <mergeCell ref="S46:S48"/>
    <mergeCell ref="T43:T45"/>
    <mergeCell ref="U43:U45"/>
    <mergeCell ref="A44:A45"/>
    <mergeCell ref="T46:T48"/>
    <mergeCell ref="U46:U48"/>
    <mergeCell ref="A47:A48"/>
    <mergeCell ref="B46:F46"/>
    <mergeCell ref="T40:T42"/>
    <mergeCell ref="U40:U42"/>
    <mergeCell ref="A41:A42"/>
    <mergeCell ref="B43:F43"/>
    <mergeCell ref="G43:K45"/>
    <mergeCell ref="L43:P43"/>
    <mergeCell ref="Q43:Q45"/>
    <mergeCell ref="R43:R45"/>
    <mergeCell ref="S43:S45"/>
    <mergeCell ref="B40:F42"/>
    <mergeCell ref="G40:K40"/>
    <mergeCell ref="L40:P40"/>
    <mergeCell ref="Q40:Q42"/>
    <mergeCell ref="R40:R42"/>
    <mergeCell ref="S40:S42"/>
    <mergeCell ref="S37:S39"/>
    <mergeCell ref="T37:T39"/>
    <mergeCell ref="U37:U39"/>
    <mergeCell ref="B38:F39"/>
    <mergeCell ref="G38:K39"/>
    <mergeCell ref="L38:P39"/>
    <mergeCell ref="G6:K6"/>
    <mergeCell ref="L6:P6"/>
    <mergeCell ref="L12:P12"/>
    <mergeCell ref="A34:U34"/>
    <mergeCell ref="A37:A39"/>
    <mergeCell ref="B37:F37"/>
    <mergeCell ref="G37:K37"/>
    <mergeCell ref="L37:P37"/>
    <mergeCell ref="Q37:Q39"/>
    <mergeCell ref="R37:R39"/>
    <mergeCell ref="L9:P9"/>
    <mergeCell ref="L10:P11"/>
    <mergeCell ref="Q23:R23"/>
    <mergeCell ref="A1:U1"/>
    <mergeCell ref="B7:F8"/>
    <mergeCell ref="G7:K8"/>
    <mergeCell ref="L7:P8"/>
    <mergeCell ref="A6:A8"/>
    <mergeCell ref="B15:F15"/>
    <mergeCell ref="B6:F6"/>
    <mergeCell ref="T6:T8"/>
    <mergeCell ref="U6:U8"/>
    <mergeCell ref="Q6:Q8"/>
    <mergeCell ref="R6:R8"/>
    <mergeCell ref="T9:T11"/>
    <mergeCell ref="U9:U11"/>
    <mergeCell ref="Q9:Q11"/>
    <mergeCell ref="R9:R11"/>
    <mergeCell ref="S9:S11"/>
    <mergeCell ref="S6:S8"/>
    <mergeCell ref="A10:A11"/>
    <mergeCell ref="B9:F11"/>
    <mergeCell ref="G9:K9"/>
    <mergeCell ref="G12:K14"/>
    <mergeCell ref="B12:F12"/>
    <mergeCell ref="G10:K11"/>
    <mergeCell ref="U12:U14"/>
    <mergeCell ref="A13:A14"/>
    <mergeCell ref="T15:T17"/>
    <mergeCell ref="U15:U17"/>
    <mergeCell ref="L41:P42"/>
    <mergeCell ref="A16:A17"/>
    <mergeCell ref="Q12:Q14"/>
    <mergeCell ref="R12:R14"/>
    <mergeCell ref="S12:S14"/>
    <mergeCell ref="Q15:Q17"/>
    <mergeCell ref="G41:K42"/>
    <mergeCell ref="L44:P45"/>
    <mergeCell ref="B47:F48"/>
    <mergeCell ref="B57:F58"/>
    <mergeCell ref="L57:P58"/>
    <mergeCell ref="T12:T14"/>
    <mergeCell ref="R15:R17"/>
    <mergeCell ref="S15:S17"/>
    <mergeCell ref="G15:K15"/>
    <mergeCell ref="L15:P17"/>
    <mergeCell ref="B60:F61"/>
    <mergeCell ref="G47:K48"/>
    <mergeCell ref="B44:F45"/>
    <mergeCell ref="G54:K55"/>
    <mergeCell ref="L54:P55"/>
    <mergeCell ref="G60:K61"/>
    <mergeCell ref="G46:K46"/>
    <mergeCell ref="L46:P48"/>
    <mergeCell ref="B53:F55"/>
    <mergeCell ref="G53:K53"/>
  </mergeCells>
  <printOptions/>
  <pageMargins left="0.9055118110236221" right="0.984251968503937" top="0.9055118110236221" bottom="0.984251968503937" header="0.3937007874015748" footer="0.1968503937007874"/>
  <pageSetup horizontalDpi="600" verticalDpi="600" orientation="landscape" paperSize="9" r:id="rId2"/>
  <headerFooter alignWithMargins="0">
    <oddHeader>&amp;C&amp;"ＭＳ Ｐゴシック,太字"第６３回創立記念・市長杯争奪市民バスケットボール大会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J11" sqref="J11:J13"/>
    </sheetView>
  </sheetViews>
  <sheetFormatPr defaultColWidth="9.00390625" defaultRowHeight="13.5"/>
  <cols>
    <col min="1" max="6" width="13.625" style="19" customWidth="1"/>
    <col min="7" max="11" width="8.625" style="19" customWidth="1"/>
    <col min="12" max="16384" width="9.00390625" style="19" customWidth="1"/>
  </cols>
  <sheetData>
    <row r="1" spans="1:11" ht="18.75">
      <c r="A1" s="282" t="s">
        <v>20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ht="13.5">
      <c r="G2" s="20"/>
    </row>
    <row r="3" spans="7:8" ht="13.5">
      <c r="G3" s="20"/>
      <c r="H3" s="20"/>
    </row>
    <row r="4" spans="10:21" ht="13.5"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12" ht="13.5">
      <c r="A5" s="280"/>
      <c r="B5" s="84">
        <v>1</v>
      </c>
      <c r="C5" s="84">
        <v>2</v>
      </c>
      <c r="D5" s="84">
        <v>3</v>
      </c>
      <c r="E5" s="84">
        <v>4</v>
      </c>
      <c r="F5" s="84">
        <v>5</v>
      </c>
      <c r="G5" s="280" t="s">
        <v>39</v>
      </c>
      <c r="H5" s="280" t="s">
        <v>40</v>
      </c>
      <c r="I5" s="280" t="s">
        <v>41</v>
      </c>
      <c r="J5" s="280" t="s">
        <v>42</v>
      </c>
      <c r="K5" s="280" t="s">
        <v>43</v>
      </c>
      <c r="L5" s="21"/>
    </row>
    <row r="6" spans="1:12" ht="13.5">
      <c r="A6" s="280"/>
      <c r="B6" s="293" t="s">
        <v>29</v>
      </c>
      <c r="C6" s="293" t="s">
        <v>30</v>
      </c>
      <c r="D6" s="293" t="s">
        <v>167</v>
      </c>
      <c r="E6" s="293" t="s">
        <v>7</v>
      </c>
      <c r="F6" s="293" t="s">
        <v>82</v>
      </c>
      <c r="G6" s="280"/>
      <c r="H6" s="280"/>
      <c r="I6" s="280"/>
      <c r="J6" s="280"/>
      <c r="K6" s="280"/>
      <c r="L6" s="21"/>
    </row>
    <row r="7" spans="1:12" ht="13.5">
      <c r="A7" s="280"/>
      <c r="B7" s="294"/>
      <c r="C7" s="294"/>
      <c r="D7" s="294"/>
      <c r="E7" s="294"/>
      <c r="F7" s="294"/>
      <c r="G7" s="280"/>
      <c r="H7" s="280"/>
      <c r="I7" s="280"/>
      <c r="J7" s="280"/>
      <c r="K7" s="280"/>
      <c r="L7" s="21"/>
    </row>
    <row r="8" spans="1:12" ht="13.5">
      <c r="A8" s="84">
        <v>1</v>
      </c>
      <c r="B8" s="295"/>
      <c r="C8" s="203" t="s">
        <v>193</v>
      </c>
      <c r="D8" s="85"/>
      <c r="E8" s="85"/>
      <c r="F8" s="203" t="s">
        <v>193</v>
      </c>
      <c r="G8" s="296">
        <v>2</v>
      </c>
      <c r="H8" s="265">
        <v>0</v>
      </c>
      <c r="I8" s="265">
        <f>64+63</f>
        <v>127</v>
      </c>
      <c r="J8" s="265">
        <f>27+18</f>
        <v>45</v>
      </c>
      <c r="K8" s="265">
        <f>+I8-J8</f>
        <v>82</v>
      </c>
      <c r="L8" s="21"/>
    </row>
    <row r="9" spans="1:12" ht="13.5">
      <c r="A9" s="293" t="s">
        <v>29</v>
      </c>
      <c r="B9" s="295"/>
      <c r="C9" s="291" t="s">
        <v>224</v>
      </c>
      <c r="D9" s="86"/>
      <c r="E9" s="86"/>
      <c r="F9" s="291" t="s">
        <v>226</v>
      </c>
      <c r="G9" s="291"/>
      <c r="H9" s="265"/>
      <c r="I9" s="265"/>
      <c r="J9" s="265"/>
      <c r="K9" s="265"/>
      <c r="L9" s="21"/>
    </row>
    <row r="10" spans="1:12" ht="13.5">
      <c r="A10" s="294"/>
      <c r="B10" s="295"/>
      <c r="C10" s="292"/>
      <c r="D10" s="87"/>
      <c r="E10" s="87"/>
      <c r="F10" s="292"/>
      <c r="G10" s="292"/>
      <c r="H10" s="265"/>
      <c r="I10" s="265"/>
      <c r="J10" s="265"/>
      <c r="K10" s="265"/>
      <c r="L10" s="21"/>
    </row>
    <row r="11" spans="1:12" ht="13.5">
      <c r="A11" s="84">
        <v>2</v>
      </c>
      <c r="B11" s="203" t="s">
        <v>194</v>
      </c>
      <c r="C11" s="295"/>
      <c r="D11" s="203" t="s">
        <v>194</v>
      </c>
      <c r="E11" s="295"/>
      <c r="F11" s="85"/>
      <c r="G11" s="265">
        <v>0</v>
      </c>
      <c r="H11" s="265">
        <v>2</v>
      </c>
      <c r="I11" s="265">
        <f>27+38</f>
        <v>65</v>
      </c>
      <c r="J11" s="265">
        <f>64+63</f>
        <v>127</v>
      </c>
      <c r="K11" s="265">
        <f>+I11-J11</f>
        <v>-62</v>
      </c>
      <c r="L11" s="21"/>
    </row>
    <row r="12" spans="1:12" ht="13.5">
      <c r="A12" s="293" t="s">
        <v>30</v>
      </c>
      <c r="B12" s="291" t="s">
        <v>225</v>
      </c>
      <c r="C12" s="295"/>
      <c r="D12" s="291" t="s">
        <v>228</v>
      </c>
      <c r="E12" s="295"/>
      <c r="F12" s="86"/>
      <c r="G12" s="265"/>
      <c r="H12" s="265"/>
      <c r="I12" s="265"/>
      <c r="J12" s="265"/>
      <c r="K12" s="265"/>
      <c r="L12" s="21"/>
    </row>
    <row r="13" spans="1:12" ht="13.5">
      <c r="A13" s="294"/>
      <c r="B13" s="292"/>
      <c r="C13" s="295"/>
      <c r="D13" s="292"/>
      <c r="E13" s="295"/>
      <c r="F13" s="87"/>
      <c r="G13" s="265"/>
      <c r="H13" s="265"/>
      <c r="I13" s="265"/>
      <c r="J13" s="265"/>
      <c r="K13" s="265"/>
      <c r="L13" s="21"/>
    </row>
    <row r="14" spans="1:12" ht="13.5">
      <c r="A14" s="84">
        <v>3</v>
      </c>
      <c r="B14" s="85"/>
      <c r="C14" s="203" t="s">
        <v>193</v>
      </c>
      <c r="D14" s="295"/>
      <c r="E14" s="203" t="s">
        <v>194</v>
      </c>
      <c r="F14" s="85"/>
      <c r="G14" s="265">
        <v>1</v>
      </c>
      <c r="H14" s="265">
        <v>1</v>
      </c>
      <c r="I14" s="265">
        <f>63+44</f>
        <v>107</v>
      </c>
      <c r="J14" s="265">
        <f>38+45</f>
        <v>83</v>
      </c>
      <c r="K14" s="265">
        <f>+I14-J14</f>
        <v>24</v>
      </c>
      <c r="L14" s="21"/>
    </row>
    <row r="15" spans="1:12" ht="13.5">
      <c r="A15" s="293" t="s">
        <v>167</v>
      </c>
      <c r="B15" s="86"/>
      <c r="C15" s="291" t="s">
        <v>229</v>
      </c>
      <c r="D15" s="295"/>
      <c r="E15" s="291" t="s">
        <v>230</v>
      </c>
      <c r="F15" s="86"/>
      <c r="G15" s="265"/>
      <c r="H15" s="265"/>
      <c r="I15" s="265"/>
      <c r="J15" s="265"/>
      <c r="K15" s="265"/>
      <c r="L15" s="21"/>
    </row>
    <row r="16" spans="1:12" ht="13.5">
      <c r="A16" s="294"/>
      <c r="B16" s="87"/>
      <c r="C16" s="292"/>
      <c r="D16" s="295"/>
      <c r="E16" s="292"/>
      <c r="F16" s="87"/>
      <c r="G16" s="265"/>
      <c r="H16" s="265"/>
      <c r="I16" s="265"/>
      <c r="J16" s="265"/>
      <c r="K16" s="265"/>
      <c r="L16" s="21"/>
    </row>
    <row r="17" spans="1:12" ht="13.5">
      <c r="A17" s="84">
        <v>4</v>
      </c>
      <c r="B17" s="295"/>
      <c r="C17" s="85"/>
      <c r="D17" s="203" t="s">
        <v>193</v>
      </c>
      <c r="E17" s="85"/>
      <c r="F17" s="203" t="s">
        <v>193</v>
      </c>
      <c r="G17" s="265">
        <v>2</v>
      </c>
      <c r="H17" s="265">
        <v>0</v>
      </c>
      <c r="I17" s="265">
        <f>45+72</f>
        <v>117</v>
      </c>
      <c r="J17" s="265">
        <f>44+39</f>
        <v>83</v>
      </c>
      <c r="K17" s="265">
        <f>+I17-J17</f>
        <v>34</v>
      </c>
      <c r="L17" s="21"/>
    </row>
    <row r="18" spans="1:12" ht="13.5">
      <c r="A18" s="293" t="s">
        <v>7</v>
      </c>
      <c r="B18" s="295"/>
      <c r="C18" s="86"/>
      <c r="D18" s="291" t="s">
        <v>231</v>
      </c>
      <c r="E18" s="86"/>
      <c r="F18" s="291" t="s">
        <v>232</v>
      </c>
      <c r="G18" s="265"/>
      <c r="H18" s="265"/>
      <c r="I18" s="265"/>
      <c r="J18" s="265"/>
      <c r="K18" s="265"/>
      <c r="L18" s="21"/>
    </row>
    <row r="19" spans="1:12" ht="13.5">
      <c r="A19" s="294"/>
      <c r="B19" s="295"/>
      <c r="C19" s="87"/>
      <c r="D19" s="292"/>
      <c r="E19" s="87"/>
      <c r="F19" s="292"/>
      <c r="G19" s="265"/>
      <c r="H19" s="265"/>
      <c r="I19" s="265"/>
      <c r="J19" s="265"/>
      <c r="K19" s="265"/>
      <c r="L19" s="21"/>
    </row>
    <row r="20" spans="1:12" ht="13.5">
      <c r="A20" s="84">
        <v>5</v>
      </c>
      <c r="B20" s="203" t="s">
        <v>194</v>
      </c>
      <c r="C20" s="85"/>
      <c r="D20" s="85"/>
      <c r="E20" s="203" t="s">
        <v>194</v>
      </c>
      <c r="F20" s="295"/>
      <c r="G20" s="265">
        <v>0</v>
      </c>
      <c r="H20" s="265">
        <v>2</v>
      </c>
      <c r="I20" s="265">
        <f>18+39</f>
        <v>57</v>
      </c>
      <c r="J20" s="265">
        <f>63+72</f>
        <v>135</v>
      </c>
      <c r="K20" s="265">
        <f>+I20-J20</f>
        <v>-78</v>
      </c>
      <c r="L20" s="21"/>
    </row>
    <row r="21" spans="1:12" ht="13.5">
      <c r="A21" s="293" t="s">
        <v>82</v>
      </c>
      <c r="B21" s="291" t="s">
        <v>227</v>
      </c>
      <c r="C21" s="86"/>
      <c r="D21" s="86"/>
      <c r="E21" s="291" t="s">
        <v>233</v>
      </c>
      <c r="F21" s="295"/>
      <c r="G21" s="265"/>
      <c r="H21" s="265"/>
      <c r="I21" s="265"/>
      <c r="J21" s="265"/>
      <c r="K21" s="265"/>
      <c r="L21" s="21"/>
    </row>
    <row r="22" spans="1:12" ht="13.5">
      <c r="A22" s="294"/>
      <c r="B22" s="292"/>
      <c r="C22" s="87"/>
      <c r="D22" s="87"/>
      <c r="E22" s="292"/>
      <c r="F22" s="295"/>
      <c r="G22" s="265"/>
      <c r="H22" s="265"/>
      <c r="I22" s="265"/>
      <c r="J22" s="265"/>
      <c r="K22" s="265"/>
      <c r="L22" s="21"/>
    </row>
    <row r="23" spans="1:12" s="20" customFormat="1" ht="13.5">
      <c r="A23" s="88"/>
      <c r="B23" s="89"/>
      <c r="C23" s="89"/>
      <c r="D23" s="89"/>
      <c r="E23" s="89"/>
      <c r="F23" s="88"/>
      <c r="G23" s="88"/>
      <c r="H23" s="88"/>
      <c r="I23" s="88"/>
      <c r="J23" s="88"/>
      <c r="K23" s="88"/>
      <c r="L23" s="21"/>
    </row>
    <row r="24" spans="1:12" s="20" customFormat="1" ht="13.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20" customFormat="1" ht="19.5" customHeight="1">
      <c r="A25" s="90" t="s">
        <v>138</v>
      </c>
      <c r="B25" s="91" t="s">
        <v>139</v>
      </c>
      <c r="C25" s="91" t="s">
        <v>140</v>
      </c>
      <c r="D25" s="90" t="s">
        <v>141</v>
      </c>
      <c r="E25" s="48"/>
      <c r="F25" s="92"/>
      <c r="G25" s="92"/>
      <c r="I25" s="21"/>
      <c r="J25" s="93"/>
      <c r="K25" s="21"/>
      <c r="L25" s="21"/>
    </row>
    <row r="26" spans="1:13" s="20" customFormat="1" ht="19.5" customHeight="1">
      <c r="A26" s="94" t="s">
        <v>142</v>
      </c>
      <c r="B26" s="94" t="s">
        <v>143</v>
      </c>
      <c r="C26" s="95" t="s">
        <v>101</v>
      </c>
      <c r="D26" s="95" t="s">
        <v>101</v>
      </c>
      <c r="E26" s="96"/>
      <c r="F26" s="97"/>
      <c r="G26" s="98"/>
      <c r="H26" s="287" t="s">
        <v>157</v>
      </c>
      <c r="I26" s="287"/>
      <c r="J26" s="22" t="s">
        <v>134</v>
      </c>
      <c r="K26" s="22"/>
      <c r="L26" s="99"/>
      <c r="M26" s="99"/>
    </row>
    <row r="27" spans="1:13" s="20" customFormat="1" ht="19.5" customHeight="1">
      <c r="A27" s="94" t="s">
        <v>144</v>
      </c>
      <c r="B27" s="94" t="s">
        <v>145</v>
      </c>
      <c r="C27" s="95" t="s">
        <v>113</v>
      </c>
      <c r="D27" s="95" t="s">
        <v>113</v>
      </c>
      <c r="E27" s="96"/>
      <c r="F27" s="97"/>
      <c r="G27" s="98"/>
      <c r="H27" s="288" t="s">
        <v>131</v>
      </c>
      <c r="I27" s="288"/>
      <c r="J27" s="22" t="s">
        <v>146</v>
      </c>
      <c r="K27" s="22"/>
      <c r="L27" s="100"/>
      <c r="M27" s="100"/>
    </row>
    <row r="28" spans="1:13" s="20" customFormat="1" ht="19.5" customHeight="1">
      <c r="A28" s="94" t="s">
        <v>147</v>
      </c>
      <c r="B28" s="94" t="s">
        <v>148</v>
      </c>
      <c r="C28" s="95" t="s">
        <v>114</v>
      </c>
      <c r="D28" s="95" t="s">
        <v>114</v>
      </c>
      <c r="E28" s="96"/>
      <c r="F28" s="97"/>
      <c r="G28" s="98"/>
      <c r="H28" s="281" t="s">
        <v>130</v>
      </c>
      <c r="I28" s="281"/>
      <c r="J28" s="101" t="s">
        <v>149</v>
      </c>
      <c r="K28" s="101"/>
      <c r="L28" s="100"/>
      <c r="M28" s="100"/>
    </row>
    <row r="29" spans="1:13" s="20" customFormat="1" ht="19.5" customHeight="1">
      <c r="A29" s="94" t="s">
        <v>150</v>
      </c>
      <c r="B29" s="94" t="s">
        <v>151</v>
      </c>
      <c r="C29" s="95" t="s">
        <v>103</v>
      </c>
      <c r="D29" s="95" t="s">
        <v>103</v>
      </c>
      <c r="E29" s="96"/>
      <c r="F29" s="97"/>
      <c r="G29" s="98"/>
      <c r="H29" s="19"/>
      <c r="I29" s="19"/>
      <c r="J29" s="101" t="s">
        <v>152</v>
      </c>
      <c r="K29" s="101"/>
      <c r="L29" s="100"/>
      <c r="M29" s="100"/>
    </row>
    <row r="30" spans="1:13" ht="19.5" customHeight="1">
      <c r="A30" s="94" t="s">
        <v>153</v>
      </c>
      <c r="B30" s="94" t="s">
        <v>154</v>
      </c>
      <c r="C30" s="95" t="s">
        <v>102</v>
      </c>
      <c r="D30" s="95" t="s">
        <v>102</v>
      </c>
      <c r="E30" s="96"/>
      <c r="J30" s="101" t="s">
        <v>155</v>
      </c>
      <c r="K30" s="101"/>
      <c r="L30" s="23"/>
      <c r="M30" s="23"/>
    </row>
    <row r="31" spans="10:13" ht="19.5" customHeight="1">
      <c r="J31" s="101"/>
      <c r="K31" s="101"/>
      <c r="L31" s="23"/>
      <c r="M31" s="23"/>
    </row>
    <row r="32" spans="10:13" ht="19.5" customHeight="1">
      <c r="J32" s="297"/>
      <c r="K32" s="297"/>
      <c r="L32" s="23"/>
      <c r="M32" s="23"/>
    </row>
  </sheetData>
  <sheetProtection/>
  <mergeCells count="62">
    <mergeCell ref="A21:A22"/>
    <mergeCell ref="H26:I26"/>
    <mergeCell ref="H27:I27"/>
    <mergeCell ref="H28:I28"/>
    <mergeCell ref="J32:K32"/>
    <mergeCell ref="F20:F22"/>
    <mergeCell ref="G20:G22"/>
    <mergeCell ref="H20:H22"/>
    <mergeCell ref="I20:I22"/>
    <mergeCell ref="J20:J22"/>
    <mergeCell ref="K20:K22"/>
    <mergeCell ref="K14:K16"/>
    <mergeCell ref="A15:A16"/>
    <mergeCell ref="B17:B19"/>
    <mergeCell ref="G17:G19"/>
    <mergeCell ref="H17:H19"/>
    <mergeCell ref="I17:I19"/>
    <mergeCell ref="J17:J19"/>
    <mergeCell ref="K17:K19"/>
    <mergeCell ref="A18:A19"/>
    <mergeCell ref="A12:A13"/>
    <mergeCell ref="D14:D16"/>
    <mergeCell ref="G14:G16"/>
    <mergeCell ref="H14:H16"/>
    <mergeCell ref="I14:I16"/>
    <mergeCell ref="J14:J16"/>
    <mergeCell ref="C15:C16"/>
    <mergeCell ref="J8:J10"/>
    <mergeCell ref="K8:K10"/>
    <mergeCell ref="A9:A10"/>
    <mergeCell ref="C11:C13"/>
    <mergeCell ref="E11:E13"/>
    <mergeCell ref="G11:G13"/>
    <mergeCell ref="H11:H13"/>
    <mergeCell ref="I11:I13"/>
    <mergeCell ref="J11:J13"/>
    <mergeCell ref="K11:K13"/>
    <mergeCell ref="E6:E7"/>
    <mergeCell ref="F6:F7"/>
    <mergeCell ref="B8:B10"/>
    <mergeCell ref="G8:G10"/>
    <mergeCell ref="H8:H10"/>
    <mergeCell ref="I8:I10"/>
    <mergeCell ref="C9:C10"/>
    <mergeCell ref="F9:F10"/>
    <mergeCell ref="A1:K1"/>
    <mergeCell ref="A5:A7"/>
    <mergeCell ref="G5:G7"/>
    <mergeCell ref="H5:H7"/>
    <mergeCell ref="I5:I7"/>
    <mergeCell ref="J5:J7"/>
    <mergeCell ref="K5:K7"/>
    <mergeCell ref="B6:B7"/>
    <mergeCell ref="C6:C7"/>
    <mergeCell ref="D6:D7"/>
    <mergeCell ref="D18:D19"/>
    <mergeCell ref="F18:F19"/>
    <mergeCell ref="B12:B13"/>
    <mergeCell ref="D12:D13"/>
    <mergeCell ref="E15:E16"/>
    <mergeCell ref="E21:E22"/>
    <mergeCell ref="B21:B22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Ｐゴシック,太字"第６３回創立記念・市長杯争奪市民バスケットボール大会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NIWA</dc:creator>
  <cp:keywords/>
  <dc:description/>
  <cp:lastModifiedBy>NIWA</cp:lastModifiedBy>
  <cp:lastPrinted>2023-02-12T12:06:17Z</cp:lastPrinted>
  <dcterms:created xsi:type="dcterms:W3CDTF">2005-06-06T14:18:54Z</dcterms:created>
  <dcterms:modified xsi:type="dcterms:W3CDTF">2023-02-27T12:37:08Z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