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215" windowHeight="8460" tabRatio="598" activeTab="3"/>
  </bookViews>
  <sheets>
    <sheet name="抽選順" sheetId="1" r:id="rId1"/>
    <sheet name="男子Ａ " sheetId="2" r:id="rId2"/>
    <sheet name="男子Ｂ" sheetId="3" r:id="rId3"/>
    <sheet name="女子" sheetId="4" r:id="rId4"/>
    <sheet name="シニア男子" sheetId="5" r:id="rId5"/>
    <sheet name="シニア女子" sheetId="6" r:id="rId6"/>
  </sheets>
  <definedNames>
    <definedName name="_xlnm.Print_Area" localSheetId="1">'男子Ａ '!$A$1:$AR$22</definedName>
    <definedName name="_xlnm.Print_Area" localSheetId="2">'男子Ｂ'!$A$1:$AR$22</definedName>
    <definedName name="_xlnm.Print_Area" localSheetId="0">'抽選順'!$A$1:$J$12</definedName>
  </definedNames>
  <calcPr calcMode="manual" fullCalcOnLoad="1"/>
</workbook>
</file>

<file path=xl/sharedStrings.xml><?xml version="1.0" encoding="utf-8"?>
<sst xmlns="http://schemas.openxmlformats.org/spreadsheetml/2006/main" count="414" uniqueCount="198">
  <si>
    <t>尾西クラブ</t>
  </si>
  <si>
    <t>ＪＹＲＯ</t>
  </si>
  <si>
    <t>Ｍｅｓｓｉａｈ</t>
  </si>
  <si>
    <t>女子</t>
  </si>
  <si>
    <t>チャイニーズエンジェル</t>
  </si>
  <si>
    <t>ＢＵＬＬＤＯＧＳ</t>
  </si>
  <si>
    <t>ＵＮＩＯＮ</t>
  </si>
  <si>
    <t>Ｐ．ｓｍｉｌｅ</t>
  </si>
  <si>
    <t>Ｃｒｏｗｓ</t>
  </si>
  <si>
    <t>一宮市役所</t>
  </si>
  <si>
    <t>Ｔ’ｓ</t>
  </si>
  <si>
    <t>ＤＥＬＩＣＩＡ</t>
  </si>
  <si>
    <t>Ａコート</t>
  </si>
  <si>
    <t>Ｂコート</t>
  </si>
  <si>
    <t>総合体育館</t>
  </si>
  <si>
    <t>木曽川ファントム</t>
  </si>
  <si>
    <t>ダンデライオンズ</t>
  </si>
  <si>
    <t>Ｃａｃｋｌｅ</t>
  </si>
  <si>
    <t>Ｊａｃｋａｌ</t>
  </si>
  <si>
    <t>一般男子</t>
  </si>
  <si>
    <t>シニア男子</t>
  </si>
  <si>
    <t>シニア女子</t>
  </si>
  <si>
    <t>ダウンタウンズ</t>
  </si>
  <si>
    <t>尾西クラブＯＢ</t>
  </si>
  <si>
    <t>アイアンズ</t>
  </si>
  <si>
    <t>ハヤカワカンパニー</t>
  </si>
  <si>
    <t>Ｆｅｌｌｏｗｓｈｉｐ</t>
  </si>
  <si>
    <t>５６ｅｒｓ</t>
  </si>
  <si>
    <t>アクションズ</t>
  </si>
  <si>
    <t>ＬＩＺＡＥＲＤＳ</t>
  </si>
  <si>
    <t>翔</t>
  </si>
  <si>
    <t>フジクラブ</t>
  </si>
  <si>
    <t>ＢＲＵＴＵＳ</t>
  </si>
  <si>
    <t>ＰＥＮＮＥ　ＧＵＲＡＴＡＮ</t>
  </si>
  <si>
    <t>ＥＳＴＲＥＬＬＡ</t>
  </si>
  <si>
    <t>ブロス</t>
  </si>
  <si>
    <t>ＳＯ　ＪＡＨ　ＳＡＹ</t>
  </si>
  <si>
    <t>ブレーカーズ</t>
  </si>
  <si>
    <t>一般男子Ａ</t>
  </si>
  <si>
    <t>一般女子</t>
  </si>
  <si>
    <t>シニア男子</t>
  </si>
  <si>
    <t>一般男子Ｂ</t>
  </si>
  <si>
    <t>勝</t>
  </si>
  <si>
    <t>負</t>
  </si>
  <si>
    <t>得点</t>
  </si>
  <si>
    <t>失点</t>
  </si>
  <si>
    <t>点差</t>
  </si>
  <si>
    <t>しんきんＡ</t>
  </si>
  <si>
    <t>ドスコイ同好会</t>
  </si>
  <si>
    <t>オーソドックス</t>
  </si>
  <si>
    <t>ＫＩＷＩＳ</t>
  </si>
  <si>
    <t>マッスル会</t>
  </si>
  <si>
    <t>チームＳ</t>
  </si>
  <si>
    <t>杉田</t>
  </si>
  <si>
    <t>有限会社岐南</t>
  </si>
  <si>
    <t>ＳＴＡＲＳ</t>
  </si>
  <si>
    <t>木曜会</t>
  </si>
  <si>
    <t>５５年会</t>
  </si>
  <si>
    <t>ＨＥＡＴ　ＵＰ</t>
  </si>
  <si>
    <t>Ｃａｃｋｌｅオールド</t>
  </si>
  <si>
    <t>天照</t>
  </si>
  <si>
    <t>①　１０：００～</t>
  </si>
  <si>
    <t>ゴリラ</t>
  </si>
  <si>
    <t>Ｍ．Ｐ．Ｇ</t>
  </si>
  <si>
    <t>ＡＣＳ</t>
  </si>
  <si>
    <t>ＤＤ</t>
  </si>
  <si>
    <t>Ｊａｂ．Ｍｏｎｋｅｙｓ</t>
  </si>
  <si>
    <t>ＢＬＡＺＥ</t>
  </si>
  <si>
    <t>ＪＵＤＧＥＭＥＮＴ</t>
  </si>
  <si>
    <t>①　１０時００分</t>
  </si>
  <si>
    <t>男子Ａ</t>
  </si>
  <si>
    <t>男子Ｂ</t>
  </si>
  <si>
    <t>Ｃｒａｚｙ　Ｃｈｉｃｋｅｎ</t>
  </si>
  <si>
    <t>Ｐ．ｓｍｉｌｅ</t>
  </si>
  <si>
    <t>ＯＮＥ</t>
  </si>
  <si>
    <t>フジクラブ</t>
  </si>
  <si>
    <t>フェニックス</t>
  </si>
  <si>
    <t>ＯＳＢＣ</t>
  </si>
  <si>
    <t>Ｗｉｔｃｈｅｓ</t>
  </si>
  <si>
    <t>ライチ</t>
  </si>
  <si>
    <t>Ａ－ＰＯＣ</t>
  </si>
  <si>
    <t>ＷＥＳＴ</t>
  </si>
  <si>
    <t>ＣＲＡＹＯＮ</t>
  </si>
  <si>
    <t>しんきんＢ</t>
  </si>
  <si>
    <t>ＡＢＣ</t>
  </si>
  <si>
    <t>修文大学</t>
  </si>
  <si>
    <t>ＳＣＡＲＥＣＲＯＷ</t>
  </si>
  <si>
    <t>柴狗</t>
  </si>
  <si>
    <t>オリーブ</t>
  </si>
  <si>
    <t>Ｋ⁺</t>
  </si>
  <si>
    <t>ＢＢＧ</t>
  </si>
  <si>
    <t>チームＳＳ</t>
  </si>
  <si>
    <t>フジクラブ</t>
  </si>
  <si>
    <t>４０’ｓ</t>
  </si>
  <si>
    <t>Ｐ．ｓｍｉｌｅ</t>
  </si>
  <si>
    <t>ラガー</t>
  </si>
  <si>
    <t>ＳＴＯＲＹ</t>
  </si>
  <si>
    <t>Ｖａｌｋｙｒｉｅ</t>
  </si>
  <si>
    <t>ＦＡＩＴＨ</t>
  </si>
  <si>
    <t>ＡＺＵＢＥＥ</t>
  </si>
  <si>
    <t>ｓｗａｇｇｙ　Ｐ</t>
  </si>
  <si>
    <t>風神雷神</t>
  </si>
  <si>
    <t>Sｃｏｒ-ｐｉｏｎｓ</t>
  </si>
  <si>
    <t>Sｃｏｒ-ｐｉｏｎｓ</t>
  </si>
  <si>
    <t>Ｃコート</t>
  </si>
  <si>
    <t>ＤＥＡＲ’Ｓ</t>
  </si>
  <si>
    <t>モリテツ</t>
  </si>
  <si>
    <t>ＴＡＣＯＳ</t>
  </si>
  <si>
    <t>Ｂ．ＮＥＸＴ</t>
  </si>
  <si>
    <t>尾西スポセン</t>
  </si>
  <si>
    <t>Ｂコート</t>
  </si>
  <si>
    <t>一般女子</t>
  </si>
  <si>
    <t>ｆｅｌｌｏｗｓ☆ｓｔａｒ</t>
  </si>
  <si>
    <t>Ｄｅｓｔｒｏｙｅｒｓ</t>
  </si>
  <si>
    <t>１１月　８日</t>
  </si>
  <si>
    <t>１１月２２日</t>
  </si>
  <si>
    <t>①１０：００～　②１１：３０～　③１３：００～　④１４：３０～　⑤１６：００～</t>
  </si>
  <si>
    <t>１１月１５日</t>
  </si>
  <si>
    <t>②　１１：３０～</t>
  </si>
  <si>
    <t>⑤　１６：００～</t>
  </si>
  <si>
    <t>フジクラブ</t>
  </si>
  <si>
    <t>Ａコート</t>
  </si>
  <si>
    <t>Ｂコート</t>
  </si>
  <si>
    <t>③　１３時００分</t>
  </si>
  <si>
    <t>②　１１時３０分</t>
  </si>
  <si>
    <t>④　１４時３０分</t>
  </si>
  <si>
    <t>⑤　１６時００分</t>
  </si>
  <si>
    <t>Ｄコート</t>
  </si>
  <si>
    <t>③　１３：００～</t>
  </si>
  <si>
    <t>④　１４：３０～</t>
  </si>
  <si>
    <t>風神雷神</t>
  </si>
  <si>
    <t>一宮市役所</t>
  </si>
  <si>
    <t>尾西クラブ</t>
  </si>
  <si>
    <t>ｆｅｌｌｏｗｓ☆ｓｔａｒ</t>
  </si>
  <si>
    <t>７６</t>
  </si>
  <si>
    <t>７０</t>
  </si>
  <si>
    <t>５３</t>
  </si>
  <si>
    <t>４４</t>
  </si>
  <si>
    <t>１２４</t>
  </si>
  <si>
    <t>８９</t>
  </si>
  <si>
    <t>５９</t>
  </si>
  <si>
    <t>８７</t>
  </si>
  <si>
    <t>７４</t>
  </si>
  <si>
    <t>６０</t>
  </si>
  <si>
    <t>６４</t>
  </si>
  <si>
    <t>７３</t>
  </si>
  <si>
    <t>３０</t>
  </si>
  <si>
    <t>６７</t>
  </si>
  <si>
    <t>２６</t>
  </si>
  <si>
    <t>８０</t>
  </si>
  <si>
    <t>４８</t>
  </si>
  <si>
    <t>５７</t>
  </si>
  <si>
    <t>４７</t>
  </si>
  <si>
    <t>４９</t>
  </si>
  <si>
    <t>６８</t>
  </si>
  <si>
    <t>４６</t>
  </si>
  <si>
    <t>３７</t>
  </si>
  <si>
    <t>４０</t>
  </si>
  <si>
    <t>６６</t>
  </si>
  <si>
    <t>○</t>
  </si>
  <si>
    <t>×</t>
  </si>
  <si>
    <t>８７－４２</t>
  </si>
  <si>
    <t>４２－８７</t>
  </si>
  <si>
    <t>９０－６１</t>
  </si>
  <si>
    <t>６１－９０</t>
  </si>
  <si>
    <t>７５－７４</t>
  </si>
  <si>
    <t>７４－７５</t>
  </si>
  <si>
    <t>４１－８２</t>
  </si>
  <si>
    <t>８２－４１</t>
  </si>
  <si>
    <t>６４－４９</t>
  </si>
  <si>
    <t>４９－６４</t>
  </si>
  <si>
    <t>９１－６０</t>
  </si>
  <si>
    <t>６０－９１</t>
  </si>
  <si>
    <t>４６－４０</t>
  </si>
  <si>
    <t>４０－４６</t>
  </si>
  <si>
    <t>４４－４２</t>
  </si>
  <si>
    <t>４２－４４</t>
  </si>
  <si>
    <t>２０－４８</t>
  </si>
  <si>
    <t>４８－２０</t>
  </si>
  <si>
    <t>３８－５６</t>
  </si>
  <si>
    <t>５６－３８</t>
  </si>
  <si>
    <t>３５－８０</t>
  </si>
  <si>
    <t>８０－３５</t>
  </si>
  <si>
    <t>４８－５６</t>
  </si>
  <si>
    <t>５６－４８</t>
  </si>
  <si>
    <t>９１－３１</t>
  </si>
  <si>
    <t>３１－９１</t>
  </si>
  <si>
    <t>８５</t>
  </si>
  <si>
    <t>４１</t>
  </si>
  <si>
    <t>６２</t>
  </si>
  <si>
    <t>７２</t>
  </si>
  <si>
    <t>６５</t>
  </si>
  <si>
    <t>５４</t>
  </si>
  <si>
    <t>１００</t>
  </si>
  <si>
    <t>４２</t>
  </si>
  <si>
    <t>５０</t>
  </si>
  <si>
    <t>３５</t>
  </si>
  <si>
    <t>８４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</si>
</sst>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0_ 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2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6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51"/>
      <name val="ＭＳ Ｐゴシック"/>
      <family val="3"/>
    </font>
    <font>
      <b/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00B050"/>
      <name val="ＭＳ Ｐゴシック"/>
      <family val="3"/>
    </font>
    <font>
      <b/>
      <sz val="11"/>
      <color rgb="FFC0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FFC000"/>
      <name val="ＭＳ Ｐゴシック"/>
      <family val="3"/>
    </font>
    <font>
      <sz val="11"/>
      <color rgb="FF0070C0"/>
      <name val="ＭＳ Ｐゴシック"/>
      <family val="3"/>
    </font>
    <font>
      <sz val="11"/>
      <color rgb="FFC00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7030A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>
        <color rgb="FFFF0000"/>
      </bottom>
    </border>
    <border>
      <left>
        <color indexed="63"/>
      </left>
      <right style="thick">
        <color rgb="FFFF0000"/>
      </right>
      <top style="medium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62" applyFont="1" applyFill="1" applyBorder="1" applyAlignment="1">
      <alignment vertical="center" shrinkToFit="1"/>
      <protection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63">
      <alignment/>
      <protection/>
    </xf>
    <xf numFmtId="0" fontId="0" fillId="0" borderId="0" xfId="63" applyBorder="1">
      <alignment/>
      <protection/>
    </xf>
    <xf numFmtId="0" fontId="0" fillId="0" borderId="0" xfId="63" applyBorder="1" applyAlignment="1">
      <alignment vertical="center"/>
      <protection/>
    </xf>
    <xf numFmtId="0" fontId="0" fillId="0" borderId="19" xfId="63" applyBorder="1" applyAlignment="1">
      <alignment vertical="center"/>
      <protection/>
    </xf>
    <xf numFmtId="0" fontId="4" fillId="0" borderId="19" xfId="63" applyFont="1" applyBorder="1" applyAlignme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0" xfId="63" applyFont="1" applyAlignment="1">
      <alignment/>
      <protection/>
    </xf>
    <xf numFmtId="49" fontId="8" fillId="0" borderId="0" xfId="0" applyNumberFormat="1" applyFont="1" applyFill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Alignment="1">
      <alignment vertical="center" shrinkToFit="1"/>
    </xf>
    <xf numFmtId="0" fontId="53" fillId="0" borderId="14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4" fillId="0" borderId="14" xfId="0" applyFont="1" applyFill="1" applyBorder="1" applyAlignment="1">
      <alignment vertical="center" shrinkToFit="1"/>
    </xf>
    <xf numFmtId="0" fontId="54" fillId="0" borderId="16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53" fillId="0" borderId="0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vertical="center" shrinkToFit="1"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20" xfId="62" applyFont="1" applyFill="1" applyBorder="1" applyAlignment="1">
      <alignment vertical="center" shrinkToFit="1"/>
      <protection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21" xfId="63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6" xfId="0" applyFont="1" applyFill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49" fontId="56" fillId="0" borderId="0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 shrinkToFit="1"/>
    </xf>
    <xf numFmtId="0" fontId="55" fillId="0" borderId="18" xfId="0" applyFont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3" fillId="0" borderId="16" xfId="0" applyFont="1" applyBorder="1" applyAlignment="1">
      <alignment vertical="center" shrinkToFit="1"/>
    </xf>
    <xf numFmtId="49" fontId="56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3" fillId="0" borderId="19" xfId="0" applyFon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49" fontId="56" fillId="0" borderId="14" xfId="0" applyNumberFormat="1" applyFont="1" applyBorder="1" applyAlignment="1">
      <alignment vertical="center"/>
    </xf>
    <xf numFmtId="49" fontId="51" fillId="0" borderId="14" xfId="0" applyNumberFormat="1" applyFont="1" applyBorder="1" applyAlignment="1">
      <alignment vertical="center"/>
    </xf>
    <xf numFmtId="0" fontId="57" fillId="0" borderId="14" xfId="0" applyFont="1" applyBorder="1" applyAlignment="1">
      <alignment vertical="center" wrapText="1"/>
    </xf>
    <xf numFmtId="0" fontId="57" fillId="0" borderId="22" xfId="0" applyFont="1" applyBorder="1" applyAlignment="1">
      <alignment vertical="center" shrinkToFit="1"/>
    </xf>
    <xf numFmtId="0" fontId="58" fillId="0" borderId="22" xfId="0" applyFont="1" applyBorder="1" applyAlignment="1">
      <alignment vertical="center" shrinkToFit="1"/>
    </xf>
    <xf numFmtId="0" fontId="53" fillId="0" borderId="22" xfId="0" applyFont="1" applyBorder="1" applyAlignment="1">
      <alignment vertical="center" shrinkToFit="1"/>
    </xf>
    <xf numFmtId="0" fontId="57" fillId="0" borderId="16" xfId="0" applyFont="1" applyBorder="1" applyAlignment="1">
      <alignment vertical="center" wrapText="1"/>
    </xf>
    <xf numFmtId="176" fontId="0" fillId="0" borderId="17" xfId="0" applyNumberFormat="1" applyFon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176" fontId="0" fillId="0" borderId="19" xfId="0" applyNumberFormat="1" applyFont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0" fontId="54" fillId="0" borderId="0" xfId="0" applyFont="1" applyFill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56" fillId="0" borderId="18" xfId="0" applyFont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0" fontId="57" fillId="0" borderId="18" xfId="0" applyFont="1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57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58" fillId="0" borderId="14" xfId="0" applyFont="1" applyFill="1" applyBorder="1" applyAlignment="1">
      <alignment vertical="center" shrinkToFit="1"/>
    </xf>
    <xf numFmtId="0" fontId="0" fillId="0" borderId="25" xfId="0" applyFont="1" applyBorder="1" applyAlignment="1">
      <alignment horizontal="center" vertical="center"/>
    </xf>
    <xf numFmtId="0" fontId="58" fillId="0" borderId="16" xfId="0" applyFont="1" applyFill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49" fontId="51" fillId="0" borderId="19" xfId="0" applyNumberFormat="1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textRotation="255"/>
    </xf>
    <xf numFmtId="0" fontId="0" fillId="0" borderId="0" xfId="0" applyFont="1" applyBorder="1" applyAlignment="1">
      <alignment horizontal="center" vertical="top" textRotation="255"/>
    </xf>
    <xf numFmtId="0" fontId="0" fillId="0" borderId="0" xfId="0" applyFont="1" applyBorder="1" applyAlignment="1">
      <alignment vertical="top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62" applyFont="1" applyFill="1" applyBorder="1" applyAlignment="1">
      <alignment vertical="center" shrinkToFit="1"/>
      <protection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62" applyFont="1" applyFill="1" applyBorder="1" applyAlignment="1">
      <alignment vertical="center" shrinkToFit="1"/>
      <protection/>
    </xf>
    <xf numFmtId="0" fontId="61" fillId="0" borderId="0" xfId="0" applyFont="1" applyFill="1" applyAlignment="1">
      <alignment vertical="center" shrinkToFit="1"/>
    </xf>
    <xf numFmtId="0" fontId="57" fillId="0" borderId="0" xfId="0" applyFont="1" applyFill="1" applyBorder="1" applyAlignment="1">
      <alignment vertical="center" shrinkToFit="1"/>
    </xf>
    <xf numFmtId="0" fontId="0" fillId="0" borderId="0" xfId="63" applyFont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7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/>
    </xf>
    <xf numFmtId="176" fontId="0" fillId="0" borderId="31" xfId="0" applyNumberFormat="1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59" fillId="0" borderId="33" xfId="0" applyFont="1" applyBorder="1" applyAlignment="1">
      <alignment vertical="center"/>
    </xf>
    <xf numFmtId="49" fontId="59" fillId="0" borderId="33" xfId="0" applyNumberFormat="1" applyFont="1" applyBorder="1" applyAlignment="1">
      <alignment vertical="center"/>
    </xf>
    <xf numFmtId="49" fontId="59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57" fillId="0" borderId="36" xfId="0" applyFont="1" applyBorder="1" applyAlignment="1">
      <alignment vertical="center" shrinkToFit="1"/>
    </xf>
    <xf numFmtId="0" fontId="57" fillId="0" borderId="37" xfId="0" applyFont="1" applyBorder="1" applyAlignment="1">
      <alignment vertical="center" shrinkToFit="1"/>
    </xf>
    <xf numFmtId="0" fontId="56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49" fontId="51" fillId="0" borderId="38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shrinkToFit="1"/>
    </xf>
    <xf numFmtId="0" fontId="61" fillId="0" borderId="0" xfId="0" applyFont="1" applyFill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top" textRotation="255"/>
    </xf>
    <xf numFmtId="0" fontId="0" fillId="0" borderId="43" xfId="0" applyBorder="1" applyAlignment="1">
      <alignment horizontal="center" vertical="top" textRotation="255"/>
    </xf>
    <xf numFmtId="49" fontId="56" fillId="0" borderId="0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right" vertical="center"/>
    </xf>
    <xf numFmtId="49" fontId="56" fillId="0" borderId="0" xfId="0" applyNumberFormat="1" applyFont="1" applyBorder="1" applyAlignment="1">
      <alignment horizontal="left" vertical="center"/>
    </xf>
    <xf numFmtId="49" fontId="56" fillId="0" borderId="0" xfId="0" applyNumberFormat="1" applyFont="1" applyAlignment="1">
      <alignment horizontal="left" vertical="center"/>
    </xf>
    <xf numFmtId="0" fontId="53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 shrinkToFit="1"/>
    </xf>
    <xf numFmtId="0" fontId="57" fillId="0" borderId="44" xfId="0" applyFont="1" applyFill="1" applyBorder="1" applyAlignment="1">
      <alignment horizontal="center" vertical="center" shrinkToFit="1"/>
    </xf>
    <xf numFmtId="0" fontId="57" fillId="0" borderId="19" xfId="0" applyFont="1" applyFill="1" applyBorder="1" applyAlignment="1">
      <alignment horizontal="center" vertical="center" shrinkToFit="1"/>
    </xf>
    <xf numFmtId="0" fontId="57" fillId="0" borderId="23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49" fontId="56" fillId="0" borderId="16" xfId="0" applyNumberFormat="1" applyFont="1" applyBorder="1" applyAlignment="1">
      <alignment horizontal="right" vertical="center"/>
    </xf>
    <xf numFmtId="49" fontId="56" fillId="0" borderId="16" xfId="0" applyNumberFormat="1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56" fillId="0" borderId="15" xfId="0" applyNumberFormat="1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top" textRotation="255"/>
    </xf>
    <xf numFmtId="0" fontId="56" fillId="0" borderId="18" xfId="63" applyFont="1" applyBorder="1" applyAlignment="1">
      <alignment horizontal="center" vertical="center"/>
      <protection/>
    </xf>
    <xf numFmtId="0" fontId="56" fillId="0" borderId="0" xfId="63" applyFont="1" applyBorder="1" applyAlignment="1">
      <alignment horizontal="center" vertical="center"/>
      <protection/>
    </xf>
    <xf numFmtId="0" fontId="56" fillId="0" borderId="17" xfId="63" applyFont="1" applyBorder="1" applyAlignment="1">
      <alignment horizontal="center" vertical="center"/>
      <protection/>
    </xf>
    <xf numFmtId="0" fontId="56" fillId="0" borderId="45" xfId="63" applyFont="1" applyBorder="1" applyAlignment="1">
      <alignment horizontal="center" vertical="center"/>
      <protection/>
    </xf>
    <xf numFmtId="0" fontId="56" fillId="0" borderId="15" xfId="63" applyFont="1" applyBorder="1" applyAlignment="1">
      <alignment horizontal="center" vertical="center"/>
      <protection/>
    </xf>
    <xf numFmtId="0" fontId="56" fillId="0" borderId="26" xfId="63" applyFont="1" applyBorder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44" xfId="63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23" xfId="63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0" fontId="56" fillId="0" borderId="12" xfId="63" applyFont="1" applyBorder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17" xfId="63" applyBorder="1" applyAlignment="1">
      <alignment horizontal="center" vertical="center"/>
      <protection/>
    </xf>
    <xf numFmtId="0" fontId="0" fillId="0" borderId="45" xfId="63" applyBorder="1" applyAlignment="1">
      <alignment horizontal="center" vertical="center"/>
      <protection/>
    </xf>
    <xf numFmtId="0" fontId="0" fillId="0" borderId="15" xfId="63" applyBorder="1" applyAlignment="1">
      <alignment horizontal="center" vertical="center"/>
      <protection/>
    </xf>
    <xf numFmtId="0" fontId="0" fillId="0" borderId="26" xfId="63" applyBorder="1" applyAlignment="1">
      <alignment horizontal="center" vertical="center"/>
      <protection/>
    </xf>
    <xf numFmtId="0" fontId="0" fillId="0" borderId="46" xfId="63" applyBorder="1" applyAlignment="1">
      <alignment horizontal="center" vertical="center"/>
      <protection/>
    </xf>
    <xf numFmtId="0" fontId="0" fillId="0" borderId="47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56" fillId="0" borderId="44" xfId="63" applyFont="1" applyBorder="1" applyAlignment="1">
      <alignment horizontal="center" vertical="center"/>
      <protection/>
    </xf>
    <xf numFmtId="0" fontId="56" fillId="0" borderId="19" xfId="63" applyFont="1" applyBorder="1" applyAlignment="1">
      <alignment horizontal="center" vertical="center"/>
      <protection/>
    </xf>
    <xf numFmtId="0" fontId="56" fillId="0" borderId="23" xfId="63" applyFont="1" applyBorder="1" applyAlignment="1">
      <alignment horizontal="center" vertical="center"/>
      <protection/>
    </xf>
    <xf numFmtId="0" fontId="55" fillId="0" borderId="44" xfId="63" applyFont="1" applyBorder="1" applyAlignment="1">
      <alignment horizontal="center" vertical="center"/>
      <protection/>
    </xf>
    <xf numFmtId="0" fontId="55" fillId="0" borderId="19" xfId="63" applyFont="1" applyBorder="1" applyAlignment="1">
      <alignment horizontal="center" vertical="center"/>
      <protection/>
    </xf>
    <xf numFmtId="0" fontId="55" fillId="0" borderId="23" xfId="63" applyFont="1" applyBorder="1" applyAlignment="1">
      <alignment horizontal="center" vertical="center"/>
      <protection/>
    </xf>
    <xf numFmtId="0" fontId="55" fillId="0" borderId="18" xfId="63" applyFont="1" applyBorder="1" applyAlignment="1">
      <alignment horizontal="center" vertical="center"/>
      <protection/>
    </xf>
    <xf numFmtId="0" fontId="55" fillId="0" borderId="0" xfId="63" applyFont="1" applyBorder="1" applyAlignment="1">
      <alignment horizontal="center" vertical="center"/>
      <protection/>
    </xf>
    <xf numFmtId="0" fontId="55" fillId="0" borderId="17" xfId="63" applyFont="1" applyBorder="1" applyAlignment="1">
      <alignment horizontal="center" vertical="center"/>
      <protection/>
    </xf>
    <xf numFmtId="0" fontId="55" fillId="0" borderId="45" xfId="63" applyFont="1" applyBorder="1" applyAlignment="1">
      <alignment horizontal="center" vertical="center"/>
      <protection/>
    </xf>
    <xf numFmtId="0" fontId="55" fillId="0" borderId="15" xfId="63" applyFont="1" applyBorder="1" applyAlignment="1">
      <alignment horizontal="center" vertical="center"/>
      <protection/>
    </xf>
    <xf numFmtId="0" fontId="55" fillId="0" borderId="26" xfId="63" applyFont="1" applyBorder="1" applyAlignment="1">
      <alignment horizontal="center" vertical="center"/>
      <protection/>
    </xf>
    <xf numFmtId="0" fontId="53" fillId="0" borderId="44" xfId="63" applyFont="1" applyBorder="1" applyAlignment="1">
      <alignment horizontal="center" vertical="center"/>
      <protection/>
    </xf>
    <xf numFmtId="0" fontId="53" fillId="0" borderId="19" xfId="63" applyFont="1" applyBorder="1" applyAlignment="1">
      <alignment horizontal="center" vertical="center"/>
      <protection/>
    </xf>
    <xf numFmtId="0" fontId="53" fillId="0" borderId="23" xfId="63" applyFont="1" applyBorder="1" applyAlignment="1">
      <alignment horizontal="center" vertical="center"/>
      <protection/>
    </xf>
    <xf numFmtId="0" fontId="53" fillId="0" borderId="18" xfId="63" applyFont="1" applyBorder="1" applyAlignment="1">
      <alignment horizontal="center" vertical="center"/>
      <protection/>
    </xf>
    <xf numFmtId="0" fontId="53" fillId="0" borderId="0" xfId="63" applyFont="1" applyBorder="1" applyAlignment="1">
      <alignment horizontal="center" vertical="center"/>
      <protection/>
    </xf>
    <xf numFmtId="0" fontId="53" fillId="0" borderId="17" xfId="63" applyFont="1" applyBorder="1" applyAlignment="1">
      <alignment horizontal="center" vertical="center"/>
      <protection/>
    </xf>
    <xf numFmtId="0" fontId="53" fillId="0" borderId="45" xfId="63" applyFont="1" applyBorder="1" applyAlignment="1">
      <alignment horizontal="center" vertical="center"/>
      <protection/>
    </xf>
    <xf numFmtId="0" fontId="53" fillId="0" borderId="15" xfId="63" applyFont="1" applyBorder="1" applyAlignment="1">
      <alignment horizontal="center" vertical="center"/>
      <protection/>
    </xf>
    <xf numFmtId="0" fontId="53" fillId="0" borderId="26" xfId="63" applyFont="1" applyBorder="1" applyAlignment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58" fillId="0" borderId="0" xfId="0" applyFont="1" applyBorder="1" applyAlignment="1">
      <alignment vertical="center" shrinkToFit="1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49" fontId="56" fillId="0" borderId="53" xfId="0" applyNumberFormat="1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49" fontId="51" fillId="0" borderId="53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民大会参加確認" xfId="62"/>
    <cellStyle name="標準_女子_6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390775"/>
          <a:ext cx="0" cy="8763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400300"/>
          <a:ext cx="0" cy="876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438400"/>
          <a:ext cx="0" cy="838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438400"/>
          <a:ext cx="0" cy="8382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766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7" name="Line 1039"/>
        <xdr:cNvSpPr>
          <a:spLocks/>
        </xdr:cNvSpPr>
      </xdr:nvSpPr>
      <xdr:spPr>
        <a:xfrm>
          <a:off x="857250" y="32766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8" name="Line 1040"/>
        <xdr:cNvSpPr>
          <a:spLocks/>
        </xdr:cNvSpPr>
      </xdr:nvSpPr>
      <xdr:spPr>
        <a:xfrm>
          <a:off x="4886325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0</xdr:rowOff>
    </xdr:from>
    <xdr:to>
      <xdr:col>6</xdr:col>
      <xdr:colOff>180975</xdr:colOff>
      <xdr:row>10</xdr:row>
      <xdr:rowOff>0</xdr:rowOff>
    </xdr:to>
    <xdr:sp>
      <xdr:nvSpPr>
        <xdr:cNvPr id="19" name="Line 1037"/>
        <xdr:cNvSpPr>
          <a:spLocks/>
        </xdr:cNvSpPr>
      </xdr:nvSpPr>
      <xdr:spPr>
        <a:xfrm>
          <a:off x="866775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10</xdr:row>
      <xdr:rowOff>0</xdr:rowOff>
    </xdr:from>
    <xdr:to>
      <xdr:col>14</xdr:col>
      <xdr:colOff>95250</xdr:colOff>
      <xdr:row>10</xdr:row>
      <xdr:rowOff>0</xdr:rowOff>
    </xdr:to>
    <xdr:sp>
      <xdr:nvSpPr>
        <xdr:cNvPr id="20" name="Line 1037"/>
        <xdr:cNvSpPr>
          <a:spLocks/>
        </xdr:cNvSpPr>
      </xdr:nvSpPr>
      <xdr:spPr>
        <a:xfrm>
          <a:off x="2381250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10</xdr:row>
      <xdr:rowOff>0</xdr:rowOff>
    </xdr:from>
    <xdr:to>
      <xdr:col>27</xdr:col>
      <xdr:colOff>0</xdr:colOff>
      <xdr:row>10</xdr:row>
      <xdr:rowOff>0</xdr:rowOff>
    </xdr:to>
    <xdr:sp>
      <xdr:nvSpPr>
        <xdr:cNvPr id="21" name="Line 1037"/>
        <xdr:cNvSpPr>
          <a:spLocks/>
        </xdr:cNvSpPr>
      </xdr:nvSpPr>
      <xdr:spPr>
        <a:xfrm>
          <a:off x="4886325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10</xdr:row>
      <xdr:rowOff>0</xdr:rowOff>
    </xdr:from>
    <xdr:to>
      <xdr:col>36</xdr:col>
      <xdr:colOff>190500</xdr:colOff>
      <xdr:row>10</xdr:row>
      <xdr:rowOff>0</xdr:rowOff>
    </xdr:to>
    <xdr:sp>
      <xdr:nvSpPr>
        <xdr:cNvPr id="22" name="Line 1037"/>
        <xdr:cNvSpPr>
          <a:spLocks/>
        </xdr:cNvSpPr>
      </xdr:nvSpPr>
      <xdr:spPr>
        <a:xfrm>
          <a:off x="6877050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0</xdr:rowOff>
    </xdr:from>
    <xdr:to>
      <xdr:col>8</xdr:col>
      <xdr:colOff>190500</xdr:colOff>
      <xdr:row>19</xdr:row>
      <xdr:rowOff>0</xdr:rowOff>
    </xdr:to>
    <xdr:sp>
      <xdr:nvSpPr>
        <xdr:cNvPr id="23" name="Line 1037"/>
        <xdr:cNvSpPr>
          <a:spLocks/>
        </xdr:cNvSpPr>
      </xdr:nvSpPr>
      <xdr:spPr>
        <a:xfrm>
          <a:off x="857250" y="3276600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19</xdr:row>
      <xdr:rowOff>0</xdr:rowOff>
    </xdr:from>
    <xdr:to>
      <xdr:col>34</xdr:col>
      <xdr:colOff>76200</xdr:colOff>
      <xdr:row>19</xdr:row>
      <xdr:rowOff>0</xdr:rowOff>
    </xdr:to>
    <xdr:sp>
      <xdr:nvSpPr>
        <xdr:cNvPr id="24" name="Line 1037"/>
        <xdr:cNvSpPr>
          <a:spLocks/>
        </xdr:cNvSpPr>
      </xdr:nvSpPr>
      <xdr:spPr>
        <a:xfrm>
          <a:off x="5943600" y="3276600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5</xdr:row>
      <xdr:rowOff>0</xdr:rowOff>
    </xdr:from>
    <xdr:to>
      <xdr:col>34</xdr:col>
      <xdr:colOff>47625</xdr:colOff>
      <xdr:row>5</xdr:row>
      <xdr:rowOff>0</xdr:rowOff>
    </xdr:to>
    <xdr:sp>
      <xdr:nvSpPr>
        <xdr:cNvPr id="25" name="Line 1037"/>
        <xdr:cNvSpPr>
          <a:spLocks/>
        </xdr:cNvSpPr>
      </xdr:nvSpPr>
      <xdr:spPr>
        <a:xfrm>
          <a:off x="5915025" y="857250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</xdr:row>
      <xdr:rowOff>0</xdr:rowOff>
    </xdr:from>
    <xdr:to>
      <xdr:col>14</xdr:col>
      <xdr:colOff>38100</xdr:colOff>
      <xdr:row>5</xdr:row>
      <xdr:rowOff>0</xdr:rowOff>
    </xdr:to>
    <xdr:sp>
      <xdr:nvSpPr>
        <xdr:cNvPr id="26" name="Line 1037"/>
        <xdr:cNvSpPr>
          <a:spLocks/>
        </xdr:cNvSpPr>
      </xdr:nvSpPr>
      <xdr:spPr>
        <a:xfrm>
          <a:off x="1905000" y="857250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</xdr:row>
      <xdr:rowOff>0</xdr:rowOff>
    </xdr:from>
    <xdr:to>
      <xdr:col>29</xdr:col>
      <xdr:colOff>95250</xdr:colOff>
      <xdr:row>2</xdr:row>
      <xdr:rowOff>0</xdr:rowOff>
    </xdr:to>
    <xdr:sp>
      <xdr:nvSpPr>
        <xdr:cNvPr id="27" name="Line 1037"/>
        <xdr:cNvSpPr>
          <a:spLocks/>
        </xdr:cNvSpPr>
      </xdr:nvSpPr>
      <xdr:spPr>
        <a:xfrm flipV="1">
          <a:off x="3838575" y="342900"/>
          <a:ext cx="20574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39077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400300"/>
          <a:ext cx="0" cy="866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438400"/>
          <a:ext cx="0" cy="828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19</xdr:row>
      <xdr:rowOff>0</xdr:rowOff>
    </xdr:to>
    <xdr:sp>
      <xdr:nvSpPr>
        <xdr:cNvPr id="14" name="Line 1038"/>
        <xdr:cNvSpPr>
          <a:spLocks/>
        </xdr:cNvSpPr>
      </xdr:nvSpPr>
      <xdr:spPr>
        <a:xfrm>
          <a:off x="6896100" y="2438400"/>
          <a:ext cx="0" cy="8286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7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8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0</xdr:rowOff>
    </xdr:from>
    <xdr:to>
      <xdr:col>4</xdr:col>
      <xdr:colOff>95250</xdr:colOff>
      <xdr:row>10</xdr:row>
      <xdr:rowOff>0</xdr:rowOff>
    </xdr:to>
    <xdr:sp>
      <xdr:nvSpPr>
        <xdr:cNvPr id="19" name="Line 1037"/>
        <xdr:cNvSpPr>
          <a:spLocks/>
        </xdr:cNvSpPr>
      </xdr:nvSpPr>
      <xdr:spPr>
        <a:xfrm>
          <a:off x="381000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10</xdr:row>
      <xdr:rowOff>0</xdr:rowOff>
    </xdr:from>
    <xdr:to>
      <xdr:col>14</xdr:col>
      <xdr:colOff>85725</xdr:colOff>
      <xdr:row>10</xdr:row>
      <xdr:rowOff>0</xdr:rowOff>
    </xdr:to>
    <xdr:sp>
      <xdr:nvSpPr>
        <xdr:cNvPr id="20" name="Line 1037"/>
        <xdr:cNvSpPr>
          <a:spLocks/>
        </xdr:cNvSpPr>
      </xdr:nvSpPr>
      <xdr:spPr>
        <a:xfrm>
          <a:off x="2371725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10</xdr:row>
      <xdr:rowOff>0</xdr:rowOff>
    </xdr:from>
    <xdr:to>
      <xdr:col>24</xdr:col>
      <xdr:colOff>85725</xdr:colOff>
      <xdr:row>10</xdr:row>
      <xdr:rowOff>0</xdr:rowOff>
    </xdr:to>
    <xdr:sp>
      <xdr:nvSpPr>
        <xdr:cNvPr id="21" name="Line 1037"/>
        <xdr:cNvSpPr>
          <a:spLocks/>
        </xdr:cNvSpPr>
      </xdr:nvSpPr>
      <xdr:spPr>
        <a:xfrm>
          <a:off x="4371975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9</xdr:row>
      <xdr:rowOff>161925</xdr:rowOff>
    </xdr:from>
    <xdr:to>
      <xdr:col>34</xdr:col>
      <xdr:colOff>85725</xdr:colOff>
      <xdr:row>9</xdr:row>
      <xdr:rowOff>161925</xdr:rowOff>
    </xdr:to>
    <xdr:sp>
      <xdr:nvSpPr>
        <xdr:cNvPr id="22" name="Line 1037"/>
        <xdr:cNvSpPr>
          <a:spLocks/>
        </xdr:cNvSpPr>
      </xdr:nvSpPr>
      <xdr:spPr>
        <a:xfrm>
          <a:off x="6372225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0</xdr:rowOff>
    </xdr:from>
    <xdr:to>
      <xdr:col>8</xdr:col>
      <xdr:colOff>190500</xdr:colOff>
      <xdr:row>19</xdr:row>
      <xdr:rowOff>0</xdr:rowOff>
    </xdr:to>
    <xdr:sp>
      <xdr:nvSpPr>
        <xdr:cNvPr id="23" name="Line 1037"/>
        <xdr:cNvSpPr>
          <a:spLocks/>
        </xdr:cNvSpPr>
      </xdr:nvSpPr>
      <xdr:spPr>
        <a:xfrm>
          <a:off x="857250" y="3267075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161925</xdr:colOff>
      <xdr:row>19</xdr:row>
      <xdr:rowOff>0</xdr:rowOff>
    </xdr:from>
    <xdr:to>
      <xdr:col>34</xdr:col>
      <xdr:colOff>95250</xdr:colOff>
      <xdr:row>19</xdr:row>
      <xdr:rowOff>0</xdr:rowOff>
    </xdr:to>
    <xdr:sp>
      <xdr:nvSpPr>
        <xdr:cNvPr id="24" name="Line 1037"/>
        <xdr:cNvSpPr>
          <a:spLocks/>
        </xdr:cNvSpPr>
      </xdr:nvSpPr>
      <xdr:spPr>
        <a:xfrm>
          <a:off x="5962650" y="3267075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2</xdr:row>
      <xdr:rowOff>9525</xdr:rowOff>
    </xdr:from>
    <xdr:to>
      <xdr:col>29</xdr:col>
      <xdr:colOff>123825</xdr:colOff>
      <xdr:row>2</xdr:row>
      <xdr:rowOff>9525</xdr:rowOff>
    </xdr:to>
    <xdr:sp>
      <xdr:nvSpPr>
        <xdr:cNvPr id="25" name="Line 1037"/>
        <xdr:cNvSpPr>
          <a:spLocks/>
        </xdr:cNvSpPr>
      </xdr:nvSpPr>
      <xdr:spPr>
        <a:xfrm flipV="1">
          <a:off x="3867150" y="352425"/>
          <a:ext cx="20574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0</xdr:rowOff>
    </xdr:from>
    <xdr:to>
      <xdr:col>34</xdr:col>
      <xdr:colOff>57150</xdr:colOff>
      <xdr:row>5</xdr:row>
      <xdr:rowOff>0</xdr:rowOff>
    </xdr:to>
    <xdr:sp>
      <xdr:nvSpPr>
        <xdr:cNvPr id="26" name="Line 1037"/>
        <xdr:cNvSpPr>
          <a:spLocks/>
        </xdr:cNvSpPr>
      </xdr:nvSpPr>
      <xdr:spPr>
        <a:xfrm>
          <a:off x="5924550" y="857250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161925</xdr:rowOff>
    </xdr:from>
    <xdr:to>
      <xdr:col>9</xdr:col>
      <xdr:colOff>9525</xdr:colOff>
      <xdr:row>4</xdr:row>
      <xdr:rowOff>161925</xdr:rowOff>
    </xdr:to>
    <xdr:sp>
      <xdr:nvSpPr>
        <xdr:cNvPr id="27" name="Line 1037"/>
        <xdr:cNvSpPr>
          <a:spLocks/>
        </xdr:cNvSpPr>
      </xdr:nvSpPr>
      <xdr:spPr>
        <a:xfrm>
          <a:off x="876300" y="847725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</xdr:row>
      <xdr:rowOff>19050</xdr:rowOff>
    </xdr:from>
    <xdr:to>
      <xdr:col>18</xdr:col>
      <xdr:colOff>104775</xdr:colOff>
      <xdr:row>2</xdr:row>
      <xdr:rowOff>9525</xdr:rowOff>
    </xdr:to>
    <xdr:sp>
      <xdr:nvSpPr>
        <xdr:cNvPr id="1" name="Line 1034"/>
        <xdr:cNvSpPr>
          <a:spLocks/>
        </xdr:cNvSpPr>
      </xdr:nvSpPr>
      <xdr:spPr>
        <a:xfrm>
          <a:off x="3705225" y="190500"/>
          <a:ext cx="0" cy="1714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</xdr:col>
      <xdr:colOff>9525</xdr:colOff>
      <xdr:row>17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263842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0</xdr:rowOff>
    </xdr:from>
    <xdr:to>
      <xdr:col>13</xdr:col>
      <xdr:colOff>9525</xdr:colOff>
      <xdr:row>29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362075" y="3152775"/>
          <a:ext cx="44481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9525</xdr:colOff>
      <xdr:row>20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31527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0" y="40957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13</xdr:col>
      <xdr:colOff>9525</xdr:colOff>
      <xdr:row>13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1362075" y="923925"/>
          <a:ext cx="44481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9525</xdr:colOff>
      <xdr:row>7</xdr:row>
      <xdr:rowOff>171450</xdr:rowOff>
    </xdr:to>
    <xdr:sp>
      <xdr:nvSpPr>
        <xdr:cNvPr id="6" name="Line 12"/>
        <xdr:cNvSpPr>
          <a:spLocks/>
        </xdr:cNvSpPr>
      </xdr:nvSpPr>
      <xdr:spPr>
        <a:xfrm flipH="1" flipV="1">
          <a:off x="0" y="923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21</xdr:row>
      <xdr:rowOff>9525</xdr:rowOff>
    </xdr:to>
    <xdr:sp>
      <xdr:nvSpPr>
        <xdr:cNvPr id="7" name="Line 12"/>
        <xdr:cNvSpPr>
          <a:spLocks/>
        </xdr:cNvSpPr>
      </xdr:nvSpPr>
      <xdr:spPr>
        <a:xfrm flipH="1" flipV="1">
          <a:off x="4686300" y="3152775"/>
          <a:ext cx="11144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10</xdr:col>
      <xdr:colOff>0</xdr:colOff>
      <xdr:row>24</xdr:row>
      <xdr:rowOff>9525</xdr:rowOff>
    </xdr:to>
    <xdr:sp>
      <xdr:nvSpPr>
        <xdr:cNvPr id="8" name="Line 12"/>
        <xdr:cNvSpPr>
          <a:spLocks/>
        </xdr:cNvSpPr>
      </xdr:nvSpPr>
      <xdr:spPr>
        <a:xfrm flipH="1" flipV="1">
          <a:off x="3571875" y="3667125"/>
          <a:ext cx="11144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7</xdr:col>
      <xdr:colOff>0</xdr:colOff>
      <xdr:row>27</xdr:row>
      <xdr:rowOff>9525</xdr:rowOff>
    </xdr:to>
    <xdr:sp>
      <xdr:nvSpPr>
        <xdr:cNvPr id="9" name="Line 12"/>
        <xdr:cNvSpPr>
          <a:spLocks/>
        </xdr:cNvSpPr>
      </xdr:nvSpPr>
      <xdr:spPr>
        <a:xfrm flipH="1" flipV="1">
          <a:off x="2457450" y="4181475"/>
          <a:ext cx="11144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0</xdr:colOff>
      <xdr:row>30</xdr:row>
      <xdr:rowOff>9525</xdr:rowOff>
    </xdr:to>
    <xdr:sp>
      <xdr:nvSpPr>
        <xdr:cNvPr id="10" name="Line 12"/>
        <xdr:cNvSpPr>
          <a:spLocks/>
        </xdr:cNvSpPr>
      </xdr:nvSpPr>
      <xdr:spPr>
        <a:xfrm flipH="1" flipV="1">
          <a:off x="1343025" y="4695825"/>
          <a:ext cx="11144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</xdr:col>
      <xdr:colOff>9525</xdr:colOff>
      <xdr:row>17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263842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0</xdr:rowOff>
    </xdr:from>
    <xdr:to>
      <xdr:col>13</xdr:col>
      <xdr:colOff>9525</xdr:colOff>
      <xdr:row>26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362075" y="3152775"/>
          <a:ext cx="44481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9525</xdr:colOff>
      <xdr:row>20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31527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0" y="40957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13</xdr:col>
      <xdr:colOff>9525</xdr:colOff>
      <xdr:row>13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1362075" y="923925"/>
          <a:ext cx="44481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9525</xdr:colOff>
      <xdr:row>7</xdr:row>
      <xdr:rowOff>171450</xdr:rowOff>
    </xdr:to>
    <xdr:sp>
      <xdr:nvSpPr>
        <xdr:cNvPr id="6" name="Line 12"/>
        <xdr:cNvSpPr>
          <a:spLocks/>
        </xdr:cNvSpPr>
      </xdr:nvSpPr>
      <xdr:spPr>
        <a:xfrm flipH="1" flipV="1">
          <a:off x="0" y="923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H9" sqref="H9"/>
    </sheetView>
  </sheetViews>
  <sheetFormatPr defaultColWidth="9.00390625" defaultRowHeight="13.5"/>
  <cols>
    <col min="1" max="1" width="2.875" style="1" customWidth="1"/>
    <col min="2" max="2" width="15.625" style="1" customWidth="1"/>
    <col min="3" max="3" width="2.875" style="1" customWidth="1"/>
    <col min="4" max="4" width="15.625" style="1" customWidth="1"/>
    <col min="5" max="5" width="2.875" style="1" customWidth="1"/>
    <col min="6" max="6" width="15.625" style="1" customWidth="1"/>
    <col min="7" max="7" width="2.875" style="1" customWidth="1"/>
    <col min="8" max="8" width="15.625" style="1" customWidth="1"/>
    <col min="9" max="9" width="2.875" style="1" customWidth="1"/>
    <col min="10" max="10" width="15.625" style="1" customWidth="1"/>
    <col min="12" max="15" width="15.625" style="0" customWidth="1"/>
  </cols>
  <sheetData>
    <row r="1" spans="1:15" s="2" customFormat="1" ht="30" customHeight="1" thickBot="1">
      <c r="A1" s="146" t="s">
        <v>38</v>
      </c>
      <c r="B1" s="144"/>
      <c r="C1" s="144" t="s">
        <v>41</v>
      </c>
      <c r="D1" s="144"/>
      <c r="E1" s="144" t="s">
        <v>111</v>
      </c>
      <c r="F1" s="144"/>
      <c r="G1" s="144" t="s">
        <v>20</v>
      </c>
      <c r="H1" s="144"/>
      <c r="I1" s="144" t="s">
        <v>21</v>
      </c>
      <c r="J1" s="145"/>
      <c r="L1" s="17" t="s">
        <v>19</v>
      </c>
      <c r="M1" s="17" t="s">
        <v>39</v>
      </c>
      <c r="N1" s="17" t="s">
        <v>40</v>
      </c>
      <c r="O1" s="17" t="s">
        <v>21</v>
      </c>
    </row>
    <row r="2" spans="1:15" s="3" customFormat="1" ht="30" customHeight="1" thickTop="1">
      <c r="A2" s="118">
        <v>1</v>
      </c>
      <c r="B2" s="116" t="s">
        <v>22</v>
      </c>
      <c r="C2" s="115">
        <v>1</v>
      </c>
      <c r="D2" s="116" t="s">
        <v>113</v>
      </c>
      <c r="E2" s="115">
        <v>1</v>
      </c>
      <c r="F2" s="120" t="s">
        <v>30</v>
      </c>
      <c r="G2" s="117">
        <v>1</v>
      </c>
      <c r="H2" s="121" t="s">
        <v>95</v>
      </c>
      <c r="I2" s="117">
        <v>1</v>
      </c>
      <c r="J2" s="122" t="s">
        <v>90</v>
      </c>
      <c r="L2" s="15" t="s">
        <v>5</v>
      </c>
      <c r="M2" s="15" t="s">
        <v>0</v>
      </c>
      <c r="N2" s="16" t="s">
        <v>73</v>
      </c>
      <c r="O2" s="16" t="s">
        <v>73</v>
      </c>
    </row>
    <row r="3" spans="1:15" s="3" customFormat="1" ht="30" customHeight="1">
      <c r="A3" s="6">
        <v>2</v>
      </c>
      <c r="B3" s="7" t="s">
        <v>17</v>
      </c>
      <c r="C3" s="8">
        <v>2</v>
      </c>
      <c r="D3" s="7" t="s">
        <v>37</v>
      </c>
      <c r="E3" s="8">
        <v>2</v>
      </c>
      <c r="F3" s="7" t="s">
        <v>76</v>
      </c>
      <c r="G3" s="56">
        <v>2</v>
      </c>
      <c r="H3" s="7" t="s">
        <v>31</v>
      </c>
      <c r="I3" s="56">
        <v>2</v>
      </c>
      <c r="J3" s="5" t="s">
        <v>84</v>
      </c>
      <c r="L3" s="15" t="s">
        <v>0</v>
      </c>
      <c r="M3" s="15" t="s">
        <v>74</v>
      </c>
      <c r="N3" s="15" t="s">
        <v>23</v>
      </c>
      <c r="O3" s="15" t="s">
        <v>75</v>
      </c>
    </row>
    <row r="4" spans="1:15" s="3" customFormat="1" ht="30" customHeight="1">
      <c r="A4" s="6">
        <v>3</v>
      </c>
      <c r="B4" s="7" t="s">
        <v>99</v>
      </c>
      <c r="C4" s="8">
        <v>3</v>
      </c>
      <c r="D4" s="7" t="s">
        <v>15</v>
      </c>
      <c r="E4" s="8">
        <v>3</v>
      </c>
      <c r="F4" s="7" t="s">
        <v>99</v>
      </c>
      <c r="G4" s="56">
        <v>3</v>
      </c>
      <c r="H4" s="7" t="s">
        <v>89</v>
      </c>
      <c r="I4" s="56">
        <v>3</v>
      </c>
      <c r="J4" s="33" t="s">
        <v>112</v>
      </c>
      <c r="L4" s="15" t="s">
        <v>16</v>
      </c>
      <c r="M4" s="15" t="s">
        <v>76</v>
      </c>
      <c r="N4" s="3" t="s">
        <v>77</v>
      </c>
      <c r="O4" s="3" t="s">
        <v>78</v>
      </c>
    </row>
    <row r="5" spans="1:15" s="3" customFormat="1" ht="30" customHeight="1">
      <c r="A5" s="6">
        <v>4</v>
      </c>
      <c r="B5" s="7" t="s">
        <v>101</v>
      </c>
      <c r="C5" s="8">
        <v>4</v>
      </c>
      <c r="D5" s="54" t="s">
        <v>9</v>
      </c>
      <c r="E5" s="8">
        <v>4</v>
      </c>
      <c r="F5" s="7" t="s">
        <v>0</v>
      </c>
      <c r="G5" s="56">
        <v>4</v>
      </c>
      <c r="H5" s="11" t="s">
        <v>48</v>
      </c>
      <c r="I5" s="56">
        <v>4</v>
      </c>
      <c r="J5" s="33" t="s">
        <v>120</v>
      </c>
      <c r="L5" s="15" t="s">
        <v>15</v>
      </c>
      <c r="M5" s="15" t="s">
        <v>99</v>
      </c>
      <c r="N5" s="3" t="s">
        <v>48</v>
      </c>
      <c r="O5" s="3" t="s">
        <v>84</v>
      </c>
    </row>
    <row r="6" spans="1:15" s="3" customFormat="1" ht="30" customHeight="1">
      <c r="A6" s="6">
        <v>5</v>
      </c>
      <c r="B6" s="7" t="s">
        <v>5</v>
      </c>
      <c r="C6" s="8">
        <v>5</v>
      </c>
      <c r="D6" s="7" t="s">
        <v>68</v>
      </c>
      <c r="E6" s="8">
        <v>5</v>
      </c>
      <c r="F6" s="7" t="s">
        <v>31</v>
      </c>
      <c r="G6" s="56">
        <v>5</v>
      </c>
      <c r="H6" s="7" t="s">
        <v>23</v>
      </c>
      <c r="I6" s="56">
        <v>5</v>
      </c>
      <c r="J6" s="123" t="s">
        <v>7</v>
      </c>
      <c r="L6" s="15" t="s">
        <v>8</v>
      </c>
      <c r="M6" s="15" t="s">
        <v>88</v>
      </c>
      <c r="N6" s="15" t="s">
        <v>89</v>
      </c>
      <c r="O6" s="3" t="s">
        <v>90</v>
      </c>
    </row>
    <row r="7" spans="1:15" s="3" customFormat="1" ht="30" customHeight="1">
      <c r="A7" s="6">
        <v>6</v>
      </c>
      <c r="B7" s="7" t="s">
        <v>58</v>
      </c>
      <c r="C7" s="8">
        <v>6</v>
      </c>
      <c r="D7" s="7" t="s">
        <v>62</v>
      </c>
      <c r="E7" s="8">
        <v>6</v>
      </c>
      <c r="F7" s="7" t="s">
        <v>88</v>
      </c>
      <c r="G7" s="56">
        <v>6</v>
      </c>
      <c r="H7" s="57" t="s">
        <v>93</v>
      </c>
      <c r="I7" s="56">
        <v>6</v>
      </c>
      <c r="J7" s="33" t="s">
        <v>78</v>
      </c>
      <c r="L7" s="16" t="s">
        <v>9</v>
      </c>
      <c r="M7" s="16" t="s">
        <v>30</v>
      </c>
      <c r="N7" s="3" t="s">
        <v>91</v>
      </c>
      <c r="O7" s="3" t="s">
        <v>112</v>
      </c>
    </row>
    <row r="8" spans="1:14" s="3" customFormat="1" ht="30" customHeight="1">
      <c r="A8" s="6">
        <v>7</v>
      </c>
      <c r="B8" s="7" t="s">
        <v>10</v>
      </c>
      <c r="C8" s="8">
        <v>7</v>
      </c>
      <c r="D8" s="7" t="s">
        <v>106</v>
      </c>
      <c r="E8" s="8"/>
      <c r="F8" s="7"/>
      <c r="G8" s="56">
        <v>7</v>
      </c>
      <c r="H8" s="57" t="s">
        <v>91</v>
      </c>
      <c r="I8" s="8"/>
      <c r="J8" s="5"/>
      <c r="L8" s="15" t="s">
        <v>18</v>
      </c>
      <c r="M8" s="15" t="s">
        <v>92</v>
      </c>
      <c r="N8" s="3" t="s">
        <v>93</v>
      </c>
    </row>
    <row r="9" spans="1:14" s="3" customFormat="1" ht="30" customHeight="1">
      <c r="A9" s="6">
        <v>8</v>
      </c>
      <c r="B9" s="7" t="s">
        <v>56</v>
      </c>
      <c r="C9" s="8">
        <v>8</v>
      </c>
      <c r="D9" s="7" t="s">
        <v>34</v>
      </c>
      <c r="E9" s="8"/>
      <c r="F9" s="7"/>
      <c r="G9" s="56"/>
      <c r="H9" s="7"/>
      <c r="I9" s="8"/>
      <c r="J9" s="33"/>
      <c r="L9" s="15" t="s">
        <v>11</v>
      </c>
      <c r="M9" s="16" t="s">
        <v>94</v>
      </c>
      <c r="N9" s="3" t="s">
        <v>95</v>
      </c>
    </row>
    <row r="10" spans="1:14" s="3" customFormat="1" ht="30" customHeight="1">
      <c r="A10" s="6"/>
      <c r="B10" s="7"/>
      <c r="C10" s="8"/>
      <c r="D10" s="7"/>
      <c r="E10" s="56"/>
      <c r="F10" s="54"/>
      <c r="G10" s="8"/>
      <c r="H10" s="57"/>
      <c r="I10" s="8"/>
      <c r="J10" s="33"/>
      <c r="L10" s="15" t="s">
        <v>99</v>
      </c>
      <c r="M10" s="15" t="s">
        <v>103</v>
      </c>
      <c r="N10" s="15" t="s">
        <v>31</v>
      </c>
    </row>
    <row r="11" spans="1:13" s="3" customFormat="1" ht="30" customHeight="1" thickBot="1">
      <c r="A11" s="119"/>
      <c r="B11" s="9"/>
      <c r="C11" s="10"/>
      <c r="D11" s="9"/>
      <c r="E11" s="10"/>
      <c r="F11" s="9"/>
      <c r="G11" s="10"/>
      <c r="H11" s="9"/>
      <c r="I11" s="10"/>
      <c r="J11" s="55"/>
      <c r="L11" s="15" t="s">
        <v>10</v>
      </c>
      <c r="M11" s="3" t="s">
        <v>96</v>
      </c>
    </row>
    <row r="12" spans="1:13" s="3" customFormat="1" ht="30" customHeight="1">
      <c r="A12" s="42"/>
      <c r="B12" s="15"/>
      <c r="C12" s="42"/>
      <c r="D12" s="15"/>
      <c r="E12" s="42"/>
      <c r="F12" s="15"/>
      <c r="G12" s="42"/>
      <c r="H12" s="15"/>
      <c r="I12" s="42"/>
      <c r="J12" s="15"/>
      <c r="L12" s="15" t="s">
        <v>58</v>
      </c>
      <c r="M12" s="3" t="s">
        <v>97</v>
      </c>
    </row>
    <row r="13" spans="12:13" ht="30" customHeight="1">
      <c r="L13" s="15" t="s">
        <v>1</v>
      </c>
      <c r="M13" s="15" t="s">
        <v>98</v>
      </c>
    </row>
    <row r="14" ht="30" customHeight="1">
      <c r="L14" s="15" t="s">
        <v>17</v>
      </c>
    </row>
    <row r="15" ht="30" customHeight="1">
      <c r="L15" s="15" t="s">
        <v>4</v>
      </c>
    </row>
    <row r="16" ht="30" customHeight="1">
      <c r="L16" s="15" t="s">
        <v>22</v>
      </c>
    </row>
    <row r="17" ht="30" customHeight="1">
      <c r="L17" s="15" t="s">
        <v>6</v>
      </c>
    </row>
    <row r="18" ht="30" customHeight="1">
      <c r="L18" s="16" t="s">
        <v>24</v>
      </c>
    </row>
    <row r="19" ht="30" customHeight="1">
      <c r="L19" s="15" t="s">
        <v>25</v>
      </c>
    </row>
    <row r="20" ht="30" customHeight="1">
      <c r="L20" s="15" t="s">
        <v>2</v>
      </c>
    </row>
    <row r="21" ht="30" customHeight="1">
      <c r="L21" s="15" t="s">
        <v>26</v>
      </c>
    </row>
    <row r="22" ht="30" customHeight="1">
      <c r="L22" s="15" t="s">
        <v>27</v>
      </c>
    </row>
    <row r="23" ht="30" customHeight="1">
      <c r="L23" s="15" t="s">
        <v>102</v>
      </c>
    </row>
    <row r="24" ht="30" customHeight="1">
      <c r="L24" s="15" t="s">
        <v>105</v>
      </c>
    </row>
    <row r="25" ht="30" customHeight="1">
      <c r="L25" s="16" t="s">
        <v>7</v>
      </c>
    </row>
    <row r="26" ht="30" customHeight="1">
      <c r="L26" s="16" t="s">
        <v>29</v>
      </c>
    </row>
    <row r="27" ht="30" customHeight="1">
      <c r="L27" s="15" t="s">
        <v>32</v>
      </c>
    </row>
    <row r="28" ht="30" customHeight="1">
      <c r="L28" s="15" t="s">
        <v>33</v>
      </c>
    </row>
    <row r="29" ht="30" customHeight="1">
      <c r="L29" s="15" t="s">
        <v>28</v>
      </c>
    </row>
    <row r="30" ht="30" customHeight="1">
      <c r="L30" s="15" t="s">
        <v>34</v>
      </c>
    </row>
    <row r="31" ht="30" customHeight="1">
      <c r="L31" s="15" t="s">
        <v>31</v>
      </c>
    </row>
    <row r="32" ht="30" customHeight="1">
      <c r="L32" s="15" t="s">
        <v>35</v>
      </c>
    </row>
    <row r="33" ht="30" customHeight="1">
      <c r="L33" s="15" t="s">
        <v>36</v>
      </c>
    </row>
    <row r="34" ht="30" customHeight="1">
      <c r="L34" s="15" t="s">
        <v>37</v>
      </c>
    </row>
    <row r="35" ht="30" customHeight="1">
      <c r="L35" s="15" t="s">
        <v>51</v>
      </c>
    </row>
    <row r="36" ht="30" customHeight="1">
      <c r="L36" s="15" t="s">
        <v>49</v>
      </c>
    </row>
    <row r="37" ht="30" customHeight="1">
      <c r="L37" s="15" t="s">
        <v>50</v>
      </c>
    </row>
    <row r="38" ht="30" customHeight="1">
      <c r="L38" s="15" t="s">
        <v>52</v>
      </c>
    </row>
    <row r="39" ht="30" customHeight="1">
      <c r="L39" s="15" t="s">
        <v>54</v>
      </c>
    </row>
    <row r="40" ht="30" customHeight="1">
      <c r="L40" s="15" t="s">
        <v>55</v>
      </c>
    </row>
    <row r="41" ht="30" customHeight="1">
      <c r="L41" s="15" t="s">
        <v>53</v>
      </c>
    </row>
    <row r="42" ht="30" customHeight="1">
      <c r="L42" s="15" t="s">
        <v>56</v>
      </c>
    </row>
    <row r="43" ht="30" customHeight="1">
      <c r="L43" s="15" t="s">
        <v>57</v>
      </c>
    </row>
    <row r="44" ht="30" customHeight="1">
      <c r="L44" s="15" t="s">
        <v>62</v>
      </c>
    </row>
    <row r="45" ht="30" customHeight="1">
      <c r="L45" s="3" t="s">
        <v>59</v>
      </c>
    </row>
    <row r="46" ht="30" customHeight="1">
      <c r="L46" s="3" t="s">
        <v>60</v>
      </c>
    </row>
    <row r="47" ht="30" customHeight="1">
      <c r="L47" s="15" t="s">
        <v>63</v>
      </c>
    </row>
    <row r="48" spans="7:12" ht="30" customHeight="1">
      <c r="G48"/>
      <c r="H48" s="15"/>
      <c r="I48"/>
      <c r="J48"/>
      <c r="L48" s="15" t="s">
        <v>64</v>
      </c>
    </row>
    <row r="49" spans="7:12" ht="30" customHeight="1">
      <c r="G49"/>
      <c r="H49" s="15"/>
      <c r="I49"/>
      <c r="J49"/>
      <c r="L49" s="15" t="s">
        <v>65</v>
      </c>
    </row>
    <row r="50" spans="7:12" ht="30" customHeight="1">
      <c r="G50"/>
      <c r="H50" s="15"/>
      <c r="I50"/>
      <c r="J50"/>
      <c r="L50" s="15" t="s">
        <v>66</v>
      </c>
    </row>
    <row r="51" spans="7:12" ht="30" customHeight="1">
      <c r="G51"/>
      <c r="H51" s="15"/>
      <c r="I51"/>
      <c r="J51"/>
      <c r="L51" s="15" t="s">
        <v>67</v>
      </c>
    </row>
    <row r="52" spans="7:12" ht="30" customHeight="1">
      <c r="G52"/>
      <c r="H52" s="15"/>
      <c r="I52"/>
      <c r="J52"/>
      <c r="L52" s="15" t="s">
        <v>68</v>
      </c>
    </row>
    <row r="53" spans="7:12" ht="30" customHeight="1">
      <c r="G53"/>
      <c r="H53" s="15"/>
      <c r="I53"/>
      <c r="J53"/>
      <c r="L53" s="15" t="s">
        <v>72</v>
      </c>
    </row>
    <row r="54" spans="7:12" ht="30" customHeight="1">
      <c r="G54"/>
      <c r="H54" s="15"/>
      <c r="I54"/>
      <c r="J54"/>
      <c r="L54" s="15" t="s">
        <v>79</v>
      </c>
    </row>
    <row r="55" spans="7:12" ht="30" customHeight="1">
      <c r="G55"/>
      <c r="H55" s="15"/>
      <c r="I55"/>
      <c r="J55"/>
      <c r="L55" s="15" t="s">
        <v>80</v>
      </c>
    </row>
    <row r="56" spans="7:12" ht="30" customHeight="1">
      <c r="G56"/>
      <c r="H56" s="15"/>
      <c r="I56"/>
      <c r="J56"/>
      <c r="L56" s="15" t="s">
        <v>81</v>
      </c>
    </row>
    <row r="57" spans="7:12" ht="30" customHeight="1">
      <c r="G57"/>
      <c r="H57" s="15"/>
      <c r="I57"/>
      <c r="J57"/>
      <c r="L57" s="15" t="s">
        <v>82</v>
      </c>
    </row>
    <row r="58" spans="7:12" ht="30" customHeight="1">
      <c r="G58"/>
      <c r="H58" s="15"/>
      <c r="I58"/>
      <c r="J58"/>
      <c r="L58" s="15" t="s">
        <v>85</v>
      </c>
    </row>
    <row r="59" spans="7:12" ht="30" customHeight="1">
      <c r="G59"/>
      <c r="H59" s="15"/>
      <c r="I59"/>
      <c r="J59"/>
      <c r="L59" s="15" t="s">
        <v>86</v>
      </c>
    </row>
    <row r="60" spans="7:12" ht="30" customHeight="1">
      <c r="G60"/>
      <c r="H60" s="15"/>
      <c r="I60"/>
      <c r="J60"/>
      <c r="L60" s="15" t="s">
        <v>106</v>
      </c>
    </row>
    <row r="61" spans="7:12" ht="30" customHeight="1">
      <c r="G61"/>
      <c r="H61" s="15"/>
      <c r="I61"/>
      <c r="J61"/>
      <c r="L61" s="15" t="s">
        <v>87</v>
      </c>
    </row>
    <row r="62" spans="7:12" ht="30" customHeight="1">
      <c r="G62"/>
      <c r="H62" s="15"/>
      <c r="I62"/>
      <c r="J62"/>
      <c r="L62" s="15" t="s">
        <v>100</v>
      </c>
    </row>
    <row r="63" spans="7:12" ht="30" customHeight="1">
      <c r="G63"/>
      <c r="H63" s="15"/>
      <c r="I63"/>
      <c r="J63"/>
      <c r="L63" s="15" t="s">
        <v>101</v>
      </c>
    </row>
    <row r="64" spans="7:12" ht="30" customHeight="1">
      <c r="G64"/>
      <c r="H64" s="15"/>
      <c r="I64"/>
      <c r="J64"/>
      <c r="L64" s="15" t="s">
        <v>108</v>
      </c>
    </row>
    <row r="65" spans="7:12" ht="30" customHeight="1">
      <c r="G65"/>
      <c r="H65" s="15"/>
      <c r="I65"/>
      <c r="J65"/>
      <c r="L65" s="15" t="s">
        <v>107</v>
      </c>
    </row>
    <row r="66" spans="7:12" ht="30" customHeight="1">
      <c r="G66"/>
      <c r="H66" s="15"/>
      <c r="I66"/>
      <c r="J66"/>
      <c r="L66" s="15" t="s">
        <v>113</v>
      </c>
    </row>
  </sheetData>
  <sheetProtection/>
  <mergeCells count="5">
    <mergeCell ref="I1:J1"/>
    <mergeCell ref="C1:D1"/>
    <mergeCell ref="E1:F1"/>
    <mergeCell ref="G1:H1"/>
    <mergeCell ref="A1:B1"/>
  </mergeCells>
  <dataValidations count="1">
    <dataValidation allowBlank="1" showInputMessage="1" showErrorMessage="1" imeMode="on" sqref="A1:IV66"/>
  </dataValidations>
  <printOptions horizontalCentered="1" verticalCentered="1"/>
  <pageMargins left="0.6299212598425197" right="0.6299212598425197" top="0.7480314960629921" bottom="0.5511811023622047" header="0.31496062992125984" footer="0.31496062992125984"/>
  <pageSetup horizontalDpi="600" verticalDpi="600" orientation="landscape" paperSize="9" scale="135" r:id="rId1"/>
  <headerFooter alignWithMargins="0">
    <oddHeader>&amp;C&amp;12令和２年度　一宮市秋季市民バスケットボール大会　参加チーム&amp;KFF0000（抽選順）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X4" sqref="X4"/>
    </sheetView>
  </sheetViews>
  <sheetFormatPr defaultColWidth="9.00390625" defaultRowHeight="13.5"/>
  <cols>
    <col min="1" max="44" width="2.625" style="0" customWidth="1"/>
  </cols>
  <sheetData>
    <row r="1" spans="7:44" s="3" customFormat="1" ht="13.5"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55" t="s">
        <v>70</v>
      </c>
      <c r="T1" s="155"/>
      <c r="U1" s="155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N1" s="41"/>
      <c r="AO1" s="41"/>
      <c r="AP1" s="41"/>
      <c r="AQ1" s="41"/>
      <c r="AR1" s="41"/>
    </row>
    <row r="2" spans="7:44" s="3" customFormat="1" ht="13.5">
      <c r="G2" s="11"/>
      <c r="H2" s="11"/>
      <c r="I2" s="160" t="s">
        <v>152</v>
      </c>
      <c r="J2" s="16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62" t="s">
        <v>145</v>
      </c>
      <c r="AE2" s="163"/>
      <c r="AF2" s="11"/>
      <c r="AG2" s="11"/>
      <c r="AH2" s="11"/>
      <c r="AI2" s="11"/>
      <c r="AJ2" s="11"/>
      <c r="AK2" s="11"/>
      <c r="AL2" s="11"/>
      <c r="AM2" s="12"/>
      <c r="AN2" s="41"/>
      <c r="AO2" s="41"/>
      <c r="AP2" s="41"/>
      <c r="AQ2" s="41"/>
      <c r="AR2" s="41"/>
    </row>
    <row r="3" spans="1:44" s="3" customFormat="1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66" t="s">
        <v>83</v>
      </c>
      <c r="S3" s="166"/>
      <c r="T3" s="166"/>
      <c r="U3" s="166"/>
      <c r="V3" s="166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N3" s="147" t="s">
        <v>115</v>
      </c>
      <c r="AO3" s="147"/>
      <c r="AP3" s="147"/>
      <c r="AQ3" s="147"/>
      <c r="AR3" s="147"/>
    </row>
    <row r="4" spans="1:44" s="3" customFormat="1" ht="13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52" t="s">
        <v>125</v>
      </c>
      <c r="S4" s="152"/>
      <c r="T4" s="152"/>
      <c r="U4" s="152"/>
      <c r="V4" s="15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N4" s="41"/>
      <c r="AO4" s="41"/>
      <c r="AP4" s="41"/>
      <c r="AQ4" s="41"/>
      <c r="AR4" s="41"/>
    </row>
    <row r="5" spans="1:44" s="3" customFormat="1" ht="13.5">
      <c r="A5" s="11"/>
      <c r="B5" s="11"/>
      <c r="C5" s="11"/>
      <c r="D5" s="160" t="s">
        <v>189</v>
      </c>
      <c r="E5" s="160"/>
      <c r="F5" s="11"/>
      <c r="G5" s="11"/>
      <c r="H5" s="11"/>
      <c r="I5" s="11"/>
      <c r="J5" s="11"/>
      <c r="K5" s="11"/>
      <c r="L5" s="11"/>
      <c r="M5" s="11"/>
      <c r="N5" s="11"/>
      <c r="O5" s="162" t="s">
        <v>149</v>
      </c>
      <c r="P5" s="162"/>
      <c r="Q5" s="11"/>
      <c r="R5" s="11"/>
      <c r="S5" s="171" t="s">
        <v>13</v>
      </c>
      <c r="T5" s="171"/>
      <c r="U5" s="171"/>
      <c r="V5" s="48"/>
      <c r="W5" s="11"/>
      <c r="X5" s="160" t="s">
        <v>188</v>
      </c>
      <c r="Y5" s="160"/>
      <c r="Z5" s="11"/>
      <c r="AA5" s="11"/>
      <c r="AB5" s="11"/>
      <c r="AC5" s="11"/>
      <c r="AD5" s="11"/>
      <c r="AE5" s="11"/>
      <c r="AF5" s="11"/>
      <c r="AG5" s="11"/>
      <c r="AH5" s="11"/>
      <c r="AI5" s="162" t="s">
        <v>187</v>
      </c>
      <c r="AJ5" s="162"/>
      <c r="AK5" s="11"/>
      <c r="AL5" s="11"/>
      <c r="AM5" s="11"/>
      <c r="AN5" s="148" t="s">
        <v>14</v>
      </c>
      <c r="AO5" s="148"/>
      <c r="AP5" s="148"/>
      <c r="AQ5" s="148"/>
      <c r="AR5" s="148"/>
    </row>
    <row r="6" spans="3:44" s="3" customFormat="1" ht="13.5">
      <c r="C6" s="11"/>
      <c r="D6" s="11"/>
      <c r="H6" s="166" t="s">
        <v>83</v>
      </c>
      <c r="I6" s="166"/>
      <c r="J6" s="166"/>
      <c r="K6" s="166"/>
      <c r="L6" s="166"/>
      <c r="P6" s="11"/>
      <c r="Q6" s="11"/>
      <c r="R6" s="11"/>
      <c r="V6" s="11"/>
      <c r="AB6" s="166" t="s">
        <v>83</v>
      </c>
      <c r="AC6" s="166"/>
      <c r="AD6" s="166"/>
      <c r="AE6" s="166"/>
      <c r="AF6" s="166"/>
      <c r="AG6" s="11"/>
      <c r="AH6" s="11"/>
      <c r="AI6" s="11"/>
      <c r="AN6" s="166" t="s">
        <v>83</v>
      </c>
      <c r="AO6" s="166"/>
      <c r="AP6" s="166"/>
      <c r="AQ6" s="166"/>
      <c r="AR6" s="166"/>
    </row>
    <row r="7" spans="3:44" s="3" customFormat="1" ht="13.5">
      <c r="C7" s="11"/>
      <c r="D7" s="11"/>
      <c r="H7" s="152" t="s">
        <v>124</v>
      </c>
      <c r="I7" s="152"/>
      <c r="J7" s="152"/>
      <c r="K7" s="152"/>
      <c r="L7" s="152"/>
      <c r="P7" s="11"/>
      <c r="Q7" s="11"/>
      <c r="R7" s="11"/>
      <c r="V7" s="11"/>
      <c r="AB7" s="152" t="s">
        <v>124</v>
      </c>
      <c r="AC7" s="152"/>
      <c r="AD7" s="152"/>
      <c r="AE7" s="152"/>
      <c r="AF7" s="152"/>
      <c r="AG7" s="11"/>
      <c r="AH7" s="11"/>
      <c r="AI7" s="11"/>
      <c r="AN7" s="41"/>
      <c r="AO7" s="41"/>
      <c r="AP7" s="41"/>
      <c r="AQ7" s="41"/>
      <c r="AR7" s="41"/>
    </row>
    <row r="8" spans="1:44" s="3" customFormat="1" ht="14.25" thickBot="1">
      <c r="A8" s="13"/>
      <c r="B8" s="13"/>
      <c r="C8" s="13"/>
      <c r="D8" s="13"/>
      <c r="E8" s="13"/>
      <c r="F8" s="13"/>
      <c r="G8" s="13"/>
      <c r="H8" s="13"/>
      <c r="I8" s="149" t="s">
        <v>12</v>
      </c>
      <c r="J8" s="149"/>
      <c r="K8" s="149"/>
      <c r="L8" s="66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9" t="s">
        <v>110</v>
      </c>
      <c r="AD8" s="149"/>
      <c r="AE8" s="149"/>
      <c r="AF8" s="66"/>
      <c r="AG8" s="13"/>
      <c r="AH8" s="13"/>
      <c r="AI8" s="13"/>
      <c r="AJ8" s="13"/>
      <c r="AK8" s="13"/>
      <c r="AL8" s="13"/>
      <c r="AM8" s="13"/>
      <c r="AN8" s="46"/>
      <c r="AO8" s="46"/>
      <c r="AP8" s="46"/>
      <c r="AQ8" s="46"/>
      <c r="AR8" s="46"/>
    </row>
    <row r="9" spans="1:44" s="3" customFormat="1" ht="13.5">
      <c r="A9" s="51"/>
      <c r="B9" s="51"/>
      <c r="C9" s="51"/>
      <c r="D9" s="51"/>
      <c r="E9" s="51"/>
      <c r="F9" s="51"/>
      <c r="G9" s="51"/>
      <c r="H9" s="51"/>
      <c r="I9" s="58"/>
      <c r="J9" s="58"/>
      <c r="K9" s="58"/>
      <c r="L9" s="6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8"/>
      <c r="AD9" s="58"/>
      <c r="AE9" s="58"/>
      <c r="AF9" s="64"/>
      <c r="AG9" s="51"/>
      <c r="AH9" s="51"/>
      <c r="AI9" s="51"/>
      <c r="AJ9" s="51"/>
      <c r="AK9" s="51"/>
      <c r="AL9" s="51"/>
      <c r="AM9" s="51"/>
      <c r="AN9" s="47"/>
      <c r="AO9" s="47"/>
      <c r="AP9" s="47"/>
      <c r="AQ9" s="47"/>
      <c r="AR9" s="47"/>
    </row>
    <row r="10" spans="1:44" s="3" customFormat="1" ht="13.5">
      <c r="A10" s="160" t="s">
        <v>140</v>
      </c>
      <c r="B10" s="160"/>
      <c r="C10" s="14"/>
      <c r="D10" s="14"/>
      <c r="E10" s="14"/>
      <c r="F10" s="14"/>
      <c r="G10" s="14"/>
      <c r="H10" s="162" t="s">
        <v>141</v>
      </c>
      <c r="I10" s="162"/>
      <c r="J10" s="11"/>
      <c r="K10" s="160" t="s">
        <v>142</v>
      </c>
      <c r="L10" s="160"/>
      <c r="M10" s="14"/>
      <c r="N10" s="14"/>
      <c r="O10" s="14"/>
      <c r="P10" s="14"/>
      <c r="Q10" s="14"/>
      <c r="R10" s="162" t="s">
        <v>143</v>
      </c>
      <c r="S10" s="162"/>
      <c r="T10" s="11"/>
      <c r="U10" s="160" t="s">
        <v>144</v>
      </c>
      <c r="V10" s="160"/>
      <c r="W10" s="14"/>
      <c r="X10" s="14"/>
      <c r="Y10" s="14"/>
      <c r="Z10" s="14"/>
      <c r="AA10" s="14"/>
      <c r="AB10" s="162" t="s">
        <v>145</v>
      </c>
      <c r="AC10" s="162"/>
      <c r="AD10" s="11"/>
      <c r="AE10" s="160" t="s">
        <v>146</v>
      </c>
      <c r="AF10" s="160"/>
      <c r="AG10" s="14"/>
      <c r="AH10" s="14"/>
      <c r="AI10" s="14"/>
      <c r="AJ10" s="14"/>
      <c r="AK10" s="14"/>
      <c r="AL10" s="162" t="s">
        <v>147</v>
      </c>
      <c r="AM10" s="162"/>
      <c r="AN10" s="147" t="s">
        <v>114</v>
      </c>
      <c r="AO10" s="147"/>
      <c r="AP10" s="147"/>
      <c r="AQ10" s="147"/>
      <c r="AR10" s="147"/>
    </row>
    <row r="11" spans="2:44" s="3" customFormat="1" ht="13.5">
      <c r="B11" s="49"/>
      <c r="C11" s="167" t="s">
        <v>109</v>
      </c>
      <c r="D11" s="168"/>
      <c r="E11" s="168"/>
      <c r="F11" s="168"/>
      <c r="G11" s="168"/>
      <c r="H11" s="127"/>
      <c r="I11" s="11"/>
      <c r="J11" s="11"/>
      <c r="K11" s="11"/>
      <c r="L11" s="128"/>
      <c r="M11" s="168" t="s">
        <v>109</v>
      </c>
      <c r="N11" s="168"/>
      <c r="O11" s="168"/>
      <c r="P11" s="168"/>
      <c r="Q11" s="169"/>
      <c r="R11" s="50"/>
      <c r="S11" s="11"/>
      <c r="T11" s="11"/>
      <c r="U11" s="11"/>
      <c r="V11" s="49"/>
      <c r="W11" s="167" t="s">
        <v>109</v>
      </c>
      <c r="X11" s="168"/>
      <c r="Y11" s="168"/>
      <c r="Z11" s="168"/>
      <c r="AA11" s="168"/>
      <c r="AB11" s="127"/>
      <c r="AC11" s="11"/>
      <c r="AD11" s="11"/>
      <c r="AE11" s="11"/>
      <c r="AF11" s="11"/>
      <c r="AG11" s="167" t="s">
        <v>109</v>
      </c>
      <c r="AH11" s="168"/>
      <c r="AI11" s="168"/>
      <c r="AJ11" s="168"/>
      <c r="AK11" s="168"/>
      <c r="AL11" s="127"/>
      <c r="AN11" s="41"/>
      <c r="AO11" s="41"/>
      <c r="AP11" s="41"/>
      <c r="AQ11" s="41"/>
      <c r="AR11" s="41"/>
    </row>
    <row r="12" spans="2:44" s="3" customFormat="1" ht="13.5">
      <c r="B12" s="49"/>
      <c r="C12" s="154" t="s">
        <v>123</v>
      </c>
      <c r="D12" s="152"/>
      <c r="E12" s="152"/>
      <c r="F12" s="152"/>
      <c r="G12" s="152"/>
      <c r="H12" s="127"/>
      <c r="I12" s="11"/>
      <c r="J12" s="11"/>
      <c r="K12" s="11"/>
      <c r="L12" s="128"/>
      <c r="M12" s="152" t="s">
        <v>125</v>
      </c>
      <c r="N12" s="152"/>
      <c r="O12" s="152"/>
      <c r="P12" s="152"/>
      <c r="Q12" s="153"/>
      <c r="R12" s="50"/>
      <c r="S12" s="11"/>
      <c r="T12" s="11"/>
      <c r="U12" s="11"/>
      <c r="V12" s="49"/>
      <c r="W12" s="154" t="s">
        <v>123</v>
      </c>
      <c r="X12" s="152"/>
      <c r="Y12" s="152"/>
      <c r="Z12" s="152"/>
      <c r="AA12" s="152"/>
      <c r="AB12" s="127"/>
      <c r="AC12" s="11"/>
      <c r="AD12" s="11"/>
      <c r="AE12" s="11"/>
      <c r="AF12" s="11"/>
      <c r="AG12" s="154" t="s">
        <v>125</v>
      </c>
      <c r="AH12" s="152"/>
      <c r="AI12" s="152"/>
      <c r="AJ12" s="152"/>
      <c r="AK12" s="152"/>
      <c r="AL12" s="127"/>
      <c r="AN12" s="150" t="s">
        <v>109</v>
      </c>
      <c r="AO12" s="150"/>
      <c r="AP12" s="150"/>
      <c r="AQ12" s="150"/>
      <c r="AR12" s="150"/>
    </row>
    <row r="13" spans="2:44" s="3" customFormat="1" ht="13.5">
      <c r="B13" s="49"/>
      <c r="C13" s="60"/>
      <c r="D13" s="151" t="s">
        <v>12</v>
      </c>
      <c r="E13" s="151"/>
      <c r="F13" s="151"/>
      <c r="G13" s="59"/>
      <c r="H13" s="127"/>
      <c r="I13" s="11"/>
      <c r="J13" s="11"/>
      <c r="K13" s="11"/>
      <c r="L13" s="128"/>
      <c r="M13" s="59"/>
      <c r="N13" s="151" t="s">
        <v>12</v>
      </c>
      <c r="O13" s="151"/>
      <c r="P13" s="151"/>
      <c r="Q13" s="59"/>
      <c r="R13" s="50"/>
      <c r="S13" s="11"/>
      <c r="T13" s="11"/>
      <c r="U13" s="11"/>
      <c r="V13" s="49"/>
      <c r="W13" s="60"/>
      <c r="X13" s="151" t="s">
        <v>122</v>
      </c>
      <c r="Y13" s="151"/>
      <c r="Z13" s="151"/>
      <c r="AA13" s="59"/>
      <c r="AB13" s="127"/>
      <c r="AC13" s="11"/>
      <c r="AD13" s="11"/>
      <c r="AE13" s="11"/>
      <c r="AF13" s="11"/>
      <c r="AG13" s="60"/>
      <c r="AH13" s="151" t="s">
        <v>122</v>
      </c>
      <c r="AI13" s="151"/>
      <c r="AJ13" s="151"/>
      <c r="AK13" s="59"/>
      <c r="AL13" s="127"/>
      <c r="AN13" s="43"/>
      <c r="AO13" s="43"/>
      <c r="AP13" s="43"/>
      <c r="AQ13" s="43"/>
      <c r="AR13" s="43"/>
    </row>
    <row r="14" spans="2:44" s="3" customFormat="1" ht="13.5">
      <c r="B14" s="155">
        <v>1</v>
      </c>
      <c r="C14" s="155"/>
      <c r="G14" s="155">
        <v>2</v>
      </c>
      <c r="H14" s="155"/>
      <c r="L14" s="155">
        <v>3</v>
      </c>
      <c r="M14" s="155"/>
      <c r="N14" s="2"/>
      <c r="P14" s="11"/>
      <c r="Q14" s="155">
        <v>4</v>
      </c>
      <c r="R14" s="155"/>
      <c r="V14" s="165">
        <v>5</v>
      </c>
      <c r="W14" s="165"/>
      <c r="AA14" s="155">
        <v>6</v>
      </c>
      <c r="AB14" s="155"/>
      <c r="AF14" s="155">
        <v>7</v>
      </c>
      <c r="AG14" s="155"/>
      <c r="AK14" s="155">
        <v>8</v>
      </c>
      <c r="AL14" s="155"/>
      <c r="AN14" s="53"/>
      <c r="AO14" s="53"/>
      <c r="AP14" s="53"/>
      <c r="AQ14" s="53"/>
      <c r="AR14" s="53"/>
    </row>
    <row r="15" spans="1:44" s="3" customFormat="1" ht="14.25" thickBot="1">
      <c r="A15" s="13"/>
      <c r="B15" s="67"/>
      <c r="C15" s="67"/>
      <c r="D15" s="13"/>
      <c r="E15" s="13"/>
      <c r="F15" s="13"/>
      <c r="G15" s="67"/>
      <c r="H15" s="67"/>
      <c r="I15" s="13"/>
      <c r="J15" s="13"/>
      <c r="K15" s="13"/>
      <c r="L15" s="67"/>
      <c r="M15" s="67"/>
      <c r="N15" s="67"/>
      <c r="O15" s="13"/>
      <c r="P15" s="13"/>
      <c r="Q15" s="67"/>
      <c r="R15" s="67"/>
      <c r="S15" s="13"/>
      <c r="T15" s="13"/>
      <c r="U15" s="13"/>
      <c r="V15" s="67"/>
      <c r="W15" s="67"/>
      <c r="X15" s="13"/>
      <c r="Y15" s="13"/>
      <c r="Z15" s="13"/>
      <c r="AA15" s="67"/>
      <c r="AB15" s="67"/>
      <c r="AC15" s="13"/>
      <c r="AD15" s="13"/>
      <c r="AE15" s="13"/>
      <c r="AF15" s="67"/>
      <c r="AG15" s="67"/>
      <c r="AH15" s="13"/>
      <c r="AI15" s="13"/>
      <c r="AJ15" s="13"/>
      <c r="AK15" s="67"/>
      <c r="AL15" s="67"/>
      <c r="AM15" s="13"/>
      <c r="AN15" s="44"/>
      <c r="AO15" s="44"/>
      <c r="AP15" s="44"/>
      <c r="AQ15" s="44"/>
      <c r="AR15" s="44"/>
    </row>
    <row r="16" spans="1:44" s="3" customFormat="1" ht="13.5">
      <c r="A16" s="51"/>
      <c r="B16" s="68"/>
      <c r="C16" s="68"/>
      <c r="D16" s="51"/>
      <c r="E16" s="51"/>
      <c r="F16" s="51"/>
      <c r="G16" s="68"/>
      <c r="H16" s="68"/>
      <c r="I16" s="51"/>
      <c r="J16" s="51"/>
      <c r="K16" s="51"/>
      <c r="L16" s="68"/>
      <c r="M16" s="68"/>
      <c r="N16" s="68"/>
      <c r="O16" s="51"/>
      <c r="P16" s="51"/>
      <c r="Q16" s="68"/>
      <c r="R16" s="68"/>
      <c r="S16" s="51"/>
      <c r="T16" s="51"/>
      <c r="U16" s="51"/>
      <c r="V16" s="68"/>
      <c r="W16" s="68"/>
      <c r="X16" s="51"/>
      <c r="Y16" s="51"/>
      <c r="Z16" s="51"/>
      <c r="AA16" s="68"/>
      <c r="AB16" s="68"/>
      <c r="AC16" s="51"/>
      <c r="AD16" s="51"/>
      <c r="AE16" s="51"/>
      <c r="AF16" s="68"/>
      <c r="AG16" s="68"/>
      <c r="AH16" s="51"/>
      <c r="AI16" s="51"/>
      <c r="AJ16" s="51"/>
      <c r="AK16" s="68"/>
      <c r="AL16" s="68"/>
      <c r="AM16" s="51"/>
      <c r="AN16" s="69"/>
      <c r="AO16" s="69"/>
      <c r="AP16" s="69"/>
      <c r="AQ16" s="69"/>
      <c r="AR16" s="69"/>
    </row>
    <row r="17" spans="1:44" s="3" customFormat="1" ht="13.5">
      <c r="A17" s="11"/>
      <c r="B17" s="45"/>
      <c r="C17" s="45"/>
      <c r="D17" s="11"/>
      <c r="E17" s="11"/>
      <c r="F17" s="11"/>
      <c r="G17" s="45"/>
      <c r="H17" s="164" t="s">
        <v>47</v>
      </c>
      <c r="I17" s="164"/>
      <c r="J17" s="164"/>
      <c r="K17" s="164"/>
      <c r="L17" s="164"/>
      <c r="M17" s="45"/>
      <c r="N17" s="11"/>
      <c r="O17" s="11"/>
      <c r="P17" s="11"/>
      <c r="Q17" s="45"/>
      <c r="R17" s="45"/>
      <c r="S17" s="11"/>
      <c r="T17" s="11"/>
      <c r="U17" s="11"/>
      <c r="V17" s="45"/>
      <c r="W17" s="45"/>
      <c r="X17" s="11"/>
      <c r="Y17" s="11"/>
      <c r="Z17" s="11"/>
      <c r="AA17" s="45"/>
      <c r="AB17" s="164" t="s">
        <v>47</v>
      </c>
      <c r="AC17" s="164"/>
      <c r="AD17" s="164"/>
      <c r="AE17" s="164"/>
      <c r="AF17" s="164"/>
      <c r="AG17" s="45"/>
      <c r="AH17" s="11"/>
      <c r="AI17" s="11"/>
      <c r="AJ17" s="11"/>
      <c r="AK17" s="45"/>
      <c r="AL17" s="45"/>
      <c r="AM17" s="11"/>
      <c r="AN17" s="147" t="s">
        <v>117</v>
      </c>
      <c r="AO17" s="147"/>
      <c r="AP17" s="147"/>
      <c r="AQ17" s="147"/>
      <c r="AR17" s="147"/>
    </row>
    <row r="18" spans="1:44" s="3" customFormat="1" ht="13.5">
      <c r="A18" s="11"/>
      <c r="B18" s="45"/>
      <c r="C18" s="45"/>
      <c r="D18" s="11"/>
      <c r="E18" s="11"/>
      <c r="F18" s="11"/>
      <c r="G18" s="45"/>
      <c r="H18" s="152" t="s">
        <v>125</v>
      </c>
      <c r="I18" s="152"/>
      <c r="J18" s="152"/>
      <c r="K18" s="152"/>
      <c r="L18" s="152"/>
      <c r="M18" s="45"/>
      <c r="N18" s="11"/>
      <c r="O18" s="11"/>
      <c r="P18" s="11"/>
      <c r="Q18" s="45"/>
      <c r="R18" s="45"/>
      <c r="S18" s="11"/>
      <c r="T18" s="11"/>
      <c r="U18" s="11"/>
      <c r="V18" s="45"/>
      <c r="W18" s="45"/>
      <c r="X18" s="11"/>
      <c r="Y18" s="11"/>
      <c r="Z18" s="11"/>
      <c r="AA18" s="45"/>
      <c r="AB18" s="152" t="s">
        <v>126</v>
      </c>
      <c r="AC18" s="152"/>
      <c r="AD18" s="152"/>
      <c r="AE18" s="152"/>
      <c r="AF18" s="152"/>
      <c r="AG18" s="45"/>
      <c r="AH18" s="11"/>
      <c r="AI18" s="11"/>
      <c r="AJ18" s="11"/>
      <c r="AK18" s="45"/>
      <c r="AL18" s="45"/>
      <c r="AM18" s="11"/>
      <c r="AN18" s="62"/>
      <c r="AO18" s="11"/>
      <c r="AP18" s="11"/>
      <c r="AQ18" s="11"/>
      <c r="AR18" s="62"/>
    </row>
    <row r="19" spans="2:44" s="3" customFormat="1" ht="13.5">
      <c r="B19" s="2"/>
      <c r="C19" s="2"/>
      <c r="G19" s="2"/>
      <c r="H19" s="11"/>
      <c r="I19" s="151" t="s">
        <v>12</v>
      </c>
      <c r="J19" s="151"/>
      <c r="K19" s="151"/>
      <c r="L19" s="11"/>
      <c r="M19" s="2"/>
      <c r="Q19" s="2"/>
      <c r="R19" s="2"/>
      <c r="T19" s="11"/>
      <c r="U19" s="11"/>
      <c r="V19" s="45"/>
      <c r="W19" s="45"/>
      <c r="X19" s="11"/>
      <c r="Y19" s="11"/>
      <c r="Z19" s="11"/>
      <c r="AA19" s="45"/>
      <c r="AB19" s="11"/>
      <c r="AC19" s="151" t="s">
        <v>12</v>
      </c>
      <c r="AD19" s="151"/>
      <c r="AE19" s="151"/>
      <c r="AF19" s="11"/>
      <c r="AG19" s="45"/>
      <c r="AH19" s="11"/>
      <c r="AI19" s="11"/>
      <c r="AJ19" s="11"/>
      <c r="AK19" s="45"/>
      <c r="AL19" s="45"/>
      <c r="AM19" s="63"/>
      <c r="AN19" s="148" t="s">
        <v>14</v>
      </c>
      <c r="AO19" s="148"/>
      <c r="AP19" s="148"/>
      <c r="AQ19" s="148"/>
      <c r="AR19" s="148"/>
    </row>
    <row r="20" spans="1:46" s="3" customFormat="1" ht="13.5">
      <c r="A20" s="2"/>
      <c r="D20" s="160" t="s">
        <v>151</v>
      </c>
      <c r="E20" s="161"/>
      <c r="O20" s="162" t="s">
        <v>152</v>
      </c>
      <c r="P20" s="163"/>
      <c r="T20" s="11"/>
      <c r="U20" s="11"/>
      <c r="V20" s="11"/>
      <c r="W20" s="11"/>
      <c r="X20" s="160" t="s">
        <v>153</v>
      </c>
      <c r="Y20" s="160"/>
      <c r="Z20" s="11"/>
      <c r="AA20" s="11"/>
      <c r="AB20" s="11"/>
      <c r="AC20" s="11"/>
      <c r="AD20" s="11"/>
      <c r="AE20" s="11"/>
      <c r="AF20" s="11"/>
      <c r="AG20" s="11"/>
      <c r="AH20" s="11"/>
      <c r="AI20" s="162" t="s">
        <v>154</v>
      </c>
      <c r="AJ20" s="162"/>
      <c r="AK20" s="11"/>
      <c r="AL20" s="11"/>
      <c r="AM20" s="11"/>
      <c r="AN20" s="170" t="s">
        <v>47</v>
      </c>
      <c r="AO20" s="170"/>
      <c r="AP20" s="170"/>
      <c r="AQ20" s="170"/>
      <c r="AR20" s="170"/>
      <c r="AS20" s="12"/>
      <c r="AT20" s="12"/>
    </row>
    <row r="21" spans="2:46" s="3" customFormat="1" ht="13.5">
      <c r="B21" s="155">
        <v>1</v>
      </c>
      <c r="C21" s="155"/>
      <c r="G21" s="155">
        <v>2</v>
      </c>
      <c r="H21" s="155"/>
      <c r="L21" s="155">
        <v>3</v>
      </c>
      <c r="M21" s="155"/>
      <c r="Q21" s="155">
        <v>4</v>
      </c>
      <c r="R21" s="155"/>
      <c r="U21" s="11"/>
      <c r="V21" s="157">
        <v>5</v>
      </c>
      <c r="W21" s="157"/>
      <c r="X21" s="11"/>
      <c r="Y21" s="11"/>
      <c r="Z21" s="11"/>
      <c r="AA21" s="157">
        <v>6</v>
      </c>
      <c r="AB21" s="157"/>
      <c r="AC21" s="11"/>
      <c r="AD21" s="11"/>
      <c r="AE21" s="11"/>
      <c r="AF21" s="157">
        <v>7</v>
      </c>
      <c r="AG21" s="157"/>
      <c r="AH21" s="11"/>
      <c r="AI21" s="11"/>
      <c r="AJ21" s="11"/>
      <c r="AK21" s="157">
        <v>8</v>
      </c>
      <c r="AL21" s="157"/>
      <c r="AM21" s="11"/>
      <c r="AN21" s="4"/>
      <c r="AO21" s="4"/>
      <c r="AP21" s="4"/>
      <c r="AQ21" s="4"/>
      <c r="AR21" s="4"/>
      <c r="AS21" s="12"/>
      <c r="AT21" s="12"/>
    </row>
    <row r="22" spans="2:44" ht="150" customHeight="1">
      <c r="B22" s="158" t="s">
        <v>22</v>
      </c>
      <c r="C22" s="159"/>
      <c r="G22" s="158" t="s">
        <v>17</v>
      </c>
      <c r="H22" s="159"/>
      <c r="L22" s="158" t="s">
        <v>99</v>
      </c>
      <c r="M22" s="159"/>
      <c r="Q22" s="158" t="s">
        <v>130</v>
      </c>
      <c r="R22" s="159"/>
      <c r="V22" s="158" t="s">
        <v>5</v>
      </c>
      <c r="W22" s="159"/>
      <c r="AA22" s="158" t="s">
        <v>58</v>
      </c>
      <c r="AB22" s="159"/>
      <c r="AF22" s="158" t="s">
        <v>10</v>
      </c>
      <c r="AG22" s="159"/>
      <c r="AK22" s="158" t="s">
        <v>56</v>
      </c>
      <c r="AL22" s="159"/>
      <c r="AN22" s="156" t="s">
        <v>116</v>
      </c>
      <c r="AO22" s="156"/>
      <c r="AP22" s="156"/>
      <c r="AQ22" s="156"/>
      <c r="AR22" s="156"/>
    </row>
  </sheetData>
  <sheetProtection/>
  <mergeCells count="79">
    <mergeCell ref="X5:Y5"/>
    <mergeCell ref="AI5:AJ5"/>
    <mergeCell ref="S5:U5"/>
    <mergeCell ref="AN5:AR5"/>
    <mergeCell ref="S1:U1"/>
    <mergeCell ref="I2:J2"/>
    <mergeCell ref="AD2:AE2"/>
    <mergeCell ref="R3:V3"/>
    <mergeCell ref="R4:V4"/>
    <mergeCell ref="AN20:AR20"/>
    <mergeCell ref="H6:L6"/>
    <mergeCell ref="AB6:AF6"/>
    <mergeCell ref="H7:L7"/>
    <mergeCell ref="AG12:AK12"/>
    <mergeCell ref="AE10:AF10"/>
    <mergeCell ref="A10:B10"/>
    <mergeCell ref="H10:I10"/>
    <mergeCell ref="K10:L10"/>
    <mergeCell ref="R10:S10"/>
    <mergeCell ref="U10:V10"/>
    <mergeCell ref="AB10:AC10"/>
    <mergeCell ref="AL10:AM10"/>
    <mergeCell ref="AN3:AR3"/>
    <mergeCell ref="AN6:AR6"/>
    <mergeCell ref="C11:G11"/>
    <mergeCell ref="M11:Q11"/>
    <mergeCell ref="W11:AA11"/>
    <mergeCell ref="AG11:AK11"/>
    <mergeCell ref="AB7:AF7"/>
    <mergeCell ref="D5:E5"/>
    <mergeCell ref="O5:P5"/>
    <mergeCell ref="B14:C14"/>
    <mergeCell ref="G14:H14"/>
    <mergeCell ref="L14:M14"/>
    <mergeCell ref="Q14:R14"/>
    <mergeCell ref="V14:W14"/>
    <mergeCell ref="AA14:AB14"/>
    <mergeCell ref="D20:E20"/>
    <mergeCell ref="O20:P20"/>
    <mergeCell ref="X20:Y20"/>
    <mergeCell ref="AI20:AJ20"/>
    <mergeCell ref="H17:L17"/>
    <mergeCell ref="AB17:AF17"/>
    <mergeCell ref="H18:L18"/>
    <mergeCell ref="AB18:AF18"/>
    <mergeCell ref="AF22:AG22"/>
    <mergeCell ref="AK22:AL22"/>
    <mergeCell ref="B21:C21"/>
    <mergeCell ref="G21:H21"/>
    <mergeCell ref="L21:M21"/>
    <mergeCell ref="Q21:R21"/>
    <mergeCell ref="V21:W21"/>
    <mergeCell ref="AA21:AB21"/>
    <mergeCell ref="C12:G12"/>
    <mergeCell ref="AN22:AR22"/>
    <mergeCell ref="AF21:AG21"/>
    <mergeCell ref="AK21:AL21"/>
    <mergeCell ref="B22:C22"/>
    <mergeCell ref="G22:H22"/>
    <mergeCell ref="L22:M22"/>
    <mergeCell ref="Q22:R22"/>
    <mergeCell ref="V22:W22"/>
    <mergeCell ref="AA22:AB22"/>
    <mergeCell ref="D13:F13"/>
    <mergeCell ref="N13:P13"/>
    <mergeCell ref="X13:Z13"/>
    <mergeCell ref="AH13:AJ13"/>
    <mergeCell ref="AF14:AG14"/>
    <mergeCell ref="AK14:AL14"/>
    <mergeCell ref="AN17:AR17"/>
    <mergeCell ref="AN19:AR19"/>
    <mergeCell ref="I8:K8"/>
    <mergeCell ref="AC8:AE8"/>
    <mergeCell ref="AN10:AR10"/>
    <mergeCell ref="AN12:AR12"/>
    <mergeCell ref="I19:K19"/>
    <mergeCell ref="AC19:AE19"/>
    <mergeCell ref="M12:Q12"/>
    <mergeCell ref="W12:AA12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2"/>
  <headerFooter alignWithMargins="0">
    <oddHeader>&amp;C&amp;"ＭＳ Ｐゴシック,太字"令和２年度　一宮市秋季市民バスケットボール大会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X15" sqref="X15"/>
    </sheetView>
  </sheetViews>
  <sheetFormatPr defaultColWidth="9.00390625" defaultRowHeight="13.5"/>
  <cols>
    <col min="1" max="44" width="2.625" style="0" customWidth="1"/>
  </cols>
  <sheetData>
    <row r="1" spans="7:44" s="3" customFormat="1" ht="13.5"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55" t="s">
        <v>71</v>
      </c>
      <c r="T1" s="155"/>
      <c r="U1" s="155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N1" s="41"/>
      <c r="AO1" s="41"/>
      <c r="AP1" s="41"/>
      <c r="AQ1" s="41"/>
      <c r="AR1" s="41"/>
    </row>
    <row r="2" spans="7:44" s="3" customFormat="1" ht="13.5">
      <c r="G2" s="11"/>
      <c r="H2" s="11"/>
      <c r="I2" s="160" t="s">
        <v>192</v>
      </c>
      <c r="J2" s="16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62" t="s">
        <v>193</v>
      </c>
      <c r="AE2" s="163"/>
      <c r="AF2" s="11"/>
      <c r="AG2" s="11"/>
      <c r="AH2" s="11"/>
      <c r="AI2" s="11"/>
      <c r="AJ2" s="11"/>
      <c r="AK2" s="11"/>
      <c r="AL2" s="11"/>
      <c r="AM2" s="12"/>
      <c r="AN2" s="41"/>
      <c r="AO2" s="41"/>
      <c r="AP2" s="41"/>
      <c r="AQ2" s="41"/>
      <c r="AR2" s="41"/>
    </row>
    <row r="3" spans="1:44" s="3" customFormat="1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66" t="s">
        <v>83</v>
      </c>
      <c r="S3" s="166"/>
      <c r="T3" s="166"/>
      <c r="U3" s="166"/>
      <c r="V3" s="166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N3" s="147" t="s">
        <v>115</v>
      </c>
      <c r="AO3" s="147"/>
      <c r="AP3" s="147"/>
      <c r="AQ3" s="147"/>
      <c r="AR3" s="147"/>
    </row>
    <row r="4" spans="1:44" s="3" customFormat="1" ht="13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52" t="s">
        <v>123</v>
      </c>
      <c r="S4" s="152"/>
      <c r="T4" s="152"/>
      <c r="U4" s="152"/>
      <c r="V4" s="15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N4" s="41"/>
      <c r="AO4" s="41"/>
      <c r="AP4" s="41"/>
      <c r="AQ4" s="41"/>
      <c r="AR4" s="41"/>
    </row>
    <row r="5" spans="1:44" s="3" customFormat="1" ht="13.5">
      <c r="A5" s="11"/>
      <c r="B5" s="11"/>
      <c r="C5" s="11"/>
      <c r="D5" s="160" t="s">
        <v>147</v>
      </c>
      <c r="E5" s="160"/>
      <c r="F5" s="11"/>
      <c r="G5" s="11"/>
      <c r="H5" s="11"/>
      <c r="I5" s="11"/>
      <c r="J5" s="11"/>
      <c r="K5" s="11"/>
      <c r="L5" s="11"/>
      <c r="M5" s="11"/>
      <c r="N5" s="11"/>
      <c r="O5" s="162" t="s">
        <v>158</v>
      </c>
      <c r="P5" s="162"/>
      <c r="Q5" s="11"/>
      <c r="R5" s="11"/>
      <c r="S5" s="171" t="s">
        <v>13</v>
      </c>
      <c r="T5" s="171"/>
      <c r="U5" s="171"/>
      <c r="V5" s="48"/>
      <c r="W5" s="11"/>
      <c r="X5" s="160" t="s">
        <v>191</v>
      </c>
      <c r="Y5" s="160"/>
      <c r="Z5" s="11"/>
      <c r="AA5" s="11"/>
      <c r="AB5" s="11"/>
      <c r="AC5" s="11"/>
      <c r="AD5" s="11"/>
      <c r="AE5" s="11"/>
      <c r="AF5" s="11"/>
      <c r="AG5" s="11"/>
      <c r="AH5" s="11"/>
      <c r="AI5" s="162" t="s">
        <v>190</v>
      </c>
      <c r="AJ5" s="162"/>
      <c r="AK5" s="11"/>
      <c r="AL5" s="11"/>
      <c r="AM5" s="11"/>
      <c r="AN5" s="148" t="s">
        <v>14</v>
      </c>
      <c r="AO5" s="148"/>
      <c r="AP5" s="148"/>
      <c r="AQ5" s="148"/>
      <c r="AR5" s="148"/>
    </row>
    <row r="6" spans="3:44" s="3" customFormat="1" ht="13.5">
      <c r="C6" s="11"/>
      <c r="D6" s="11"/>
      <c r="H6" s="166" t="s">
        <v>83</v>
      </c>
      <c r="I6" s="166"/>
      <c r="J6" s="166"/>
      <c r="K6" s="166"/>
      <c r="L6" s="166"/>
      <c r="P6" s="11"/>
      <c r="Q6" s="11"/>
      <c r="R6" s="11"/>
      <c r="V6" s="11"/>
      <c r="AB6" s="166" t="s">
        <v>83</v>
      </c>
      <c r="AC6" s="166"/>
      <c r="AD6" s="166"/>
      <c r="AE6" s="166"/>
      <c r="AF6" s="166"/>
      <c r="AG6" s="11"/>
      <c r="AH6" s="11"/>
      <c r="AI6" s="11"/>
      <c r="AN6" s="166" t="s">
        <v>83</v>
      </c>
      <c r="AO6" s="166"/>
      <c r="AP6" s="166"/>
      <c r="AQ6" s="166"/>
      <c r="AR6" s="166"/>
    </row>
    <row r="7" spans="3:44" s="3" customFormat="1" ht="13.5">
      <c r="C7" s="11"/>
      <c r="D7" s="11"/>
      <c r="H7" s="152" t="s">
        <v>69</v>
      </c>
      <c r="I7" s="152"/>
      <c r="J7" s="152"/>
      <c r="K7" s="152"/>
      <c r="L7" s="152"/>
      <c r="P7" s="11"/>
      <c r="Q7" s="11"/>
      <c r="R7" s="11"/>
      <c r="V7" s="11"/>
      <c r="AB7" s="152" t="s">
        <v>69</v>
      </c>
      <c r="AC7" s="152"/>
      <c r="AD7" s="152"/>
      <c r="AE7" s="152"/>
      <c r="AF7" s="152"/>
      <c r="AG7" s="11"/>
      <c r="AH7" s="11"/>
      <c r="AI7" s="11"/>
      <c r="AN7" s="41"/>
      <c r="AO7" s="41"/>
      <c r="AP7" s="41"/>
      <c r="AQ7" s="41"/>
      <c r="AR7" s="41"/>
    </row>
    <row r="8" spans="1:44" s="3" customFormat="1" ht="14.25" thickBot="1">
      <c r="A8" s="13"/>
      <c r="B8" s="13"/>
      <c r="C8" s="13"/>
      <c r="D8" s="13"/>
      <c r="E8" s="13"/>
      <c r="F8" s="13"/>
      <c r="G8" s="13"/>
      <c r="H8" s="13"/>
      <c r="I8" s="149" t="s">
        <v>12</v>
      </c>
      <c r="J8" s="149"/>
      <c r="K8" s="149"/>
      <c r="L8" s="66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9" t="s">
        <v>110</v>
      </c>
      <c r="AD8" s="149"/>
      <c r="AE8" s="149"/>
      <c r="AF8" s="66"/>
      <c r="AG8" s="13"/>
      <c r="AH8" s="13"/>
      <c r="AI8" s="13"/>
      <c r="AJ8" s="13"/>
      <c r="AK8" s="13"/>
      <c r="AL8" s="13"/>
      <c r="AM8" s="13"/>
      <c r="AN8" s="46"/>
      <c r="AO8" s="46"/>
      <c r="AP8" s="46"/>
      <c r="AQ8" s="46"/>
      <c r="AR8" s="46"/>
    </row>
    <row r="9" spans="1:44" s="3" customFormat="1" ht="13.5">
      <c r="A9" s="51"/>
      <c r="B9" s="51"/>
      <c r="C9" s="51"/>
      <c r="D9" s="51"/>
      <c r="E9" s="51"/>
      <c r="F9" s="51"/>
      <c r="G9" s="51"/>
      <c r="H9" s="51"/>
      <c r="I9" s="58"/>
      <c r="J9" s="58"/>
      <c r="K9" s="58"/>
      <c r="L9" s="6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8"/>
      <c r="AD9" s="58"/>
      <c r="AE9" s="58"/>
      <c r="AF9" s="64"/>
      <c r="AG9" s="51"/>
      <c r="AH9" s="51"/>
      <c r="AI9" s="51"/>
      <c r="AJ9" s="51"/>
      <c r="AK9" s="51"/>
      <c r="AL9" s="51"/>
      <c r="AM9" s="51"/>
      <c r="AN9" s="47"/>
      <c r="AO9" s="47"/>
      <c r="AP9" s="47"/>
      <c r="AQ9" s="47"/>
      <c r="AR9" s="47"/>
    </row>
    <row r="10" spans="1:44" s="3" customFormat="1" ht="13.5">
      <c r="A10" s="160" t="s">
        <v>134</v>
      </c>
      <c r="B10" s="160"/>
      <c r="C10" s="14"/>
      <c r="D10" s="14"/>
      <c r="E10" s="14"/>
      <c r="F10" s="14"/>
      <c r="G10" s="14"/>
      <c r="H10" s="162" t="s">
        <v>135</v>
      </c>
      <c r="I10" s="162"/>
      <c r="J10" s="11"/>
      <c r="K10" s="160" t="s">
        <v>136</v>
      </c>
      <c r="L10" s="160"/>
      <c r="M10" s="14"/>
      <c r="N10" s="14"/>
      <c r="O10" s="14"/>
      <c r="P10" s="14"/>
      <c r="Q10" s="14"/>
      <c r="R10" s="162" t="s">
        <v>137</v>
      </c>
      <c r="S10" s="162"/>
      <c r="T10" s="11"/>
      <c r="U10" s="160" t="s">
        <v>138</v>
      </c>
      <c r="V10" s="160"/>
      <c r="W10" s="14"/>
      <c r="X10" s="14"/>
      <c r="Y10" s="14"/>
      <c r="Z10" s="14"/>
      <c r="AA10" s="14"/>
      <c r="AB10" s="162" t="s">
        <v>148</v>
      </c>
      <c r="AC10" s="162"/>
      <c r="AD10" s="11"/>
      <c r="AE10" s="160" t="s">
        <v>139</v>
      </c>
      <c r="AF10" s="160"/>
      <c r="AG10" s="14"/>
      <c r="AH10" s="14"/>
      <c r="AI10" s="14"/>
      <c r="AJ10" s="14"/>
      <c r="AK10" s="14"/>
      <c r="AL10" s="162" t="s">
        <v>135</v>
      </c>
      <c r="AM10" s="162"/>
      <c r="AN10" s="41"/>
      <c r="AO10" s="41"/>
      <c r="AP10" s="41"/>
      <c r="AQ10" s="41"/>
      <c r="AR10" s="41"/>
    </row>
    <row r="11" spans="2:44" s="3" customFormat="1" ht="13.5">
      <c r="B11" s="128"/>
      <c r="C11" s="150" t="s">
        <v>109</v>
      </c>
      <c r="D11" s="150"/>
      <c r="E11" s="150"/>
      <c r="F11" s="150"/>
      <c r="G11" s="150"/>
      <c r="H11" s="50"/>
      <c r="L11" s="128"/>
      <c r="M11" s="150" t="s">
        <v>109</v>
      </c>
      <c r="N11" s="150"/>
      <c r="O11" s="150"/>
      <c r="P11" s="150"/>
      <c r="Q11" s="150"/>
      <c r="R11" s="50"/>
      <c r="S11" s="11"/>
      <c r="T11" s="11"/>
      <c r="U11" s="11"/>
      <c r="V11" s="128"/>
      <c r="W11" s="150" t="s">
        <v>109</v>
      </c>
      <c r="X11" s="150"/>
      <c r="Y11" s="150"/>
      <c r="Z11" s="150"/>
      <c r="AA11" s="150"/>
      <c r="AB11" s="50"/>
      <c r="AC11" s="11"/>
      <c r="AD11" s="11"/>
      <c r="AE11" s="11"/>
      <c r="AF11" s="128"/>
      <c r="AG11" s="150" t="s">
        <v>109</v>
      </c>
      <c r="AH11" s="150"/>
      <c r="AI11" s="150"/>
      <c r="AJ11" s="150"/>
      <c r="AK11" s="150"/>
      <c r="AL11" s="50"/>
      <c r="AN11" s="41"/>
      <c r="AO11" s="41"/>
      <c r="AP11" s="41"/>
      <c r="AQ11" s="41"/>
      <c r="AR11" s="41"/>
    </row>
    <row r="12" spans="2:44" s="3" customFormat="1" ht="13.5">
      <c r="B12" s="128"/>
      <c r="C12" s="152" t="s">
        <v>69</v>
      </c>
      <c r="D12" s="152"/>
      <c r="E12" s="152"/>
      <c r="F12" s="152"/>
      <c r="G12" s="152"/>
      <c r="H12" s="50"/>
      <c r="L12" s="128"/>
      <c r="M12" s="152" t="s">
        <v>69</v>
      </c>
      <c r="N12" s="152"/>
      <c r="O12" s="152"/>
      <c r="P12" s="152"/>
      <c r="Q12" s="152"/>
      <c r="R12" s="50"/>
      <c r="S12" s="11"/>
      <c r="T12" s="11"/>
      <c r="U12" s="11"/>
      <c r="V12" s="128"/>
      <c r="W12" s="152" t="s">
        <v>124</v>
      </c>
      <c r="X12" s="152"/>
      <c r="Y12" s="152"/>
      <c r="Z12" s="152"/>
      <c r="AA12" s="152"/>
      <c r="AB12" s="50"/>
      <c r="AC12" s="11"/>
      <c r="AD12" s="11"/>
      <c r="AE12" s="11"/>
      <c r="AF12" s="128"/>
      <c r="AG12" s="152" t="s">
        <v>124</v>
      </c>
      <c r="AH12" s="152"/>
      <c r="AI12" s="152"/>
      <c r="AJ12" s="152"/>
      <c r="AK12" s="152"/>
      <c r="AL12" s="50"/>
      <c r="AN12" s="147" t="s">
        <v>114</v>
      </c>
      <c r="AO12" s="147"/>
      <c r="AP12" s="147"/>
      <c r="AQ12" s="147"/>
      <c r="AR12" s="147"/>
    </row>
    <row r="13" spans="2:44" s="3" customFormat="1" ht="13.5">
      <c r="B13" s="128"/>
      <c r="C13" s="60"/>
      <c r="D13" s="151" t="s">
        <v>12</v>
      </c>
      <c r="E13" s="151"/>
      <c r="F13" s="151"/>
      <c r="G13" s="59"/>
      <c r="H13" s="50"/>
      <c r="L13" s="128"/>
      <c r="M13" s="60"/>
      <c r="N13" s="151" t="s">
        <v>122</v>
      </c>
      <c r="O13" s="151"/>
      <c r="P13" s="151"/>
      <c r="Q13" s="59"/>
      <c r="R13" s="50"/>
      <c r="S13" s="11"/>
      <c r="T13" s="11"/>
      <c r="U13" s="11"/>
      <c r="V13" s="128"/>
      <c r="W13" s="60"/>
      <c r="X13" s="151" t="s">
        <v>121</v>
      </c>
      <c r="Y13" s="151"/>
      <c r="Z13" s="151"/>
      <c r="AA13" s="59"/>
      <c r="AB13" s="50"/>
      <c r="AC13" s="11"/>
      <c r="AD13" s="11"/>
      <c r="AE13" s="11"/>
      <c r="AF13" s="128"/>
      <c r="AG13" s="59"/>
      <c r="AH13" s="151" t="s">
        <v>122</v>
      </c>
      <c r="AI13" s="151"/>
      <c r="AJ13" s="151"/>
      <c r="AK13" s="61"/>
      <c r="AL13" s="11"/>
      <c r="AN13" s="41"/>
      <c r="AO13" s="41"/>
      <c r="AP13" s="41"/>
      <c r="AQ13" s="41"/>
      <c r="AR13" s="41"/>
    </row>
    <row r="14" spans="2:44" s="3" customFormat="1" ht="13.5">
      <c r="B14" s="155">
        <v>1</v>
      </c>
      <c r="C14" s="155"/>
      <c r="G14" s="155">
        <v>2</v>
      </c>
      <c r="H14" s="155"/>
      <c r="L14" s="155">
        <v>3</v>
      </c>
      <c r="M14" s="155"/>
      <c r="N14" s="2"/>
      <c r="P14" s="11"/>
      <c r="Q14" s="155">
        <v>4</v>
      </c>
      <c r="R14" s="155"/>
      <c r="V14" s="165">
        <v>5</v>
      </c>
      <c r="W14" s="165"/>
      <c r="AA14" s="155">
        <v>6</v>
      </c>
      <c r="AB14" s="155"/>
      <c r="AF14" s="155">
        <v>7</v>
      </c>
      <c r="AG14" s="155"/>
      <c r="AK14" s="155">
        <v>8</v>
      </c>
      <c r="AL14" s="155"/>
      <c r="AN14" s="150" t="s">
        <v>109</v>
      </c>
      <c r="AO14" s="150"/>
      <c r="AP14" s="150"/>
      <c r="AQ14" s="150"/>
      <c r="AR14" s="150"/>
    </row>
    <row r="15" spans="1:44" s="3" customFormat="1" ht="13.5">
      <c r="A15" s="11"/>
      <c r="B15" s="45"/>
      <c r="C15" s="45"/>
      <c r="D15" s="11"/>
      <c r="E15" s="11"/>
      <c r="F15" s="11"/>
      <c r="G15" s="45"/>
      <c r="H15" s="45"/>
      <c r="I15" s="11"/>
      <c r="J15" s="11"/>
      <c r="K15" s="11"/>
      <c r="L15" s="45"/>
      <c r="M15" s="45"/>
      <c r="N15" s="45"/>
      <c r="O15" s="11"/>
      <c r="P15" s="11"/>
      <c r="Q15" s="45"/>
      <c r="R15" s="45"/>
      <c r="S15" s="11"/>
      <c r="T15" s="11"/>
      <c r="U15" s="11"/>
      <c r="V15" s="45"/>
      <c r="W15" s="45"/>
      <c r="X15" s="11"/>
      <c r="Y15" s="11"/>
      <c r="Z15" s="11"/>
      <c r="AA15" s="45"/>
      <c r="AB15" s="45"/>
      <c r="AC15" s="11"/>
      <c r="AD15" s="11"/>
      <c r="AE15" s="11"/>
      <c r="AF15" s="45"/>
      <c r="AG15" s="45"/>
      <c r="AH15" s="11"/>
      <c r="AI15" s="11"/>
      <c r="AJ15" s="11"/>
      <c r="AK15" s="45"/>
      <c r="AL15" s="45"/>
      <c r="AM15" s="11"/>
      <c r="AN15" s="52"/>
      <c r="AO15" s="52"/>
      <c r="AP15" s="52"/>
      <c r="AQ15" s="52"/>
      <c r="AR15" s="52"/>
    </row>
    <row r="16" spans="1:44" s="3" customFormat="1" ht="13.5">
      <c r="A16" s="11"/>
      <c r="B16" s="45"/>
      <c r="C16" s="45"/>
      <c r="D16" s="11"/>
      <c r="E16" s="11"/>
      <c r="F16" s="11"/>
      <c r="G16" s="45"/>
      <c r="H16" s="45"/>
      <c r="I16" s="11"/>
      <c r="J16" s="11"/>
      <c r="K16" s="11"/>
      <c r="L16" s="45"/>
      <c r="M16" s="45"/>
      <c r="N16" s="45"/>
      <c r="O16" s="11"/>
      <c r="P16" s="11"/>
      <c r="Q16" s="45"/>
      <c r="R16" s="45"/>
      <c r="S16" s="11"/>
      <c r="T16" s="11"/>
      <c r="U16" s="11"/>
      <c r="V16" s="45"/>
      <c r="W16" s="45"/>
      <c r="X16" s="11"/>
      <c r="Y16" s="11"/>
      <c r="Z16" s="11"/>
      <c r="AA16" s="45"/>
      <c r="AB16" s="45"/>
      <c r="AC16" s="11"/>
      <c r="AD16" s="11"/>
      <c r="AE16" s="11"/>
      <c r="AF16" s="45"/>
      <c r="AG16" s="45"/>
      <c r="AH16" s="11"/>
      <c r="AI16" s="11"/>
      <c r="AJ16" s="11"/>
      <c r="AK16" s="45"/>
      <c r="AL16" s="45"/>
      <c r="AM16" s="11"/>
      <c r="AN16" s="125"/>
      <c r="AO16" s="125"/>
      <c r="AP16" s="125"/>
      <c r="AQ16" s="125"/>
      <c r="AR16" s="125"/>
    </row>
    <row r="17" spans="1:44" s="3" customFormat="1" ht="13.5">
      <c r="A17" s="11"/>
      <c r="B17" s="45"/>
      <c r="C17" s="45"/>
      <c r="D17" s="11"/>
      <c r="E17" s="11"/>
      <c r="F17" s="11"/>
      <c r="G17" s="45"/>
      <c r="H17" s="150" t="s">
        <v>109</v>
      </c>
      <c r="I17" s="150"/>
      <c r="J17" s="150"/>
      <c r="K17" s="150"/>
      <c r="L17" s="150"/>
      <c r="M17" s="45"/>
      <c r="N17" s="11"/>
      <c r="O17" s="11"/>
      <c r="P17" s="11"/>
      <c r="Q17" s="45"/>
      <c r="R17" s="45"/>
      <c r="S17" s="11"/>
      <c r="T17" s="11"/>
      <c r="U17" s="11"/>
      <c r="V17" s="45"/>
      <c r="W17" s="45"/>
      <c r="X17" s="11"/>
      <c r="Y17" s="11"/>
      <c r="Z17" s="11"/>
      <c r="AA17" s="45"/>
      <c r="AB17" s="150" t="s">
        <v>109</v>
      </c>
      <c r="AC17" s="150"/>
      <c r="AD17" s="150"/>
      <c r="AE17" s="150"/>
      <c r="AF17" s="150"/>
      <c r="AG17" s="45"/>
      <c r="AH17" s="11"/>
      <c r="AI17" s="11"/>
      <c r="AJ17" s="11"/>
      <c r="AK17" s="45"/>
      <c r="AL17" s="45"/>
      <c r="AM17" s="11"/>
      <c r="AN17" s="41"/>
      <c r="AO17" s="41"/>
      <c r="AP17" s="41"/>
      <c r="AQ17" s="41"/>
      <c r="AR17" s="41"/>
    </row>
    <row r="18" spans="1:44" s="3" customFormat="1" ht="13.5">
      <c r="A18" s="11"/>
      <c r="B18" s="45"/>
      <c r="C18" s="45"/>
      <c r="D18" s="11"/>
      <c r="E18" s="11"/>
      <c r="F18" s="11"/>
      <c r="G18" s="45"/>
      <c r="H18" s="152" t="s">
        <v>126</v>
      </c>
      <c r="I18" s="152"/>
      <c r="J18" s="152"/>
      <c r="K18" s="152"/>
      <c r="L18" s="152"/>
      <c r="M18" s="45"/>
      <c r="N18" s="11"/>
      <c r="O18" s="11"/>
      <c r="P18" s="11"/>
      <c r="Q18" s="45"/>
      <c r="R18" s="45"/>
      <c r="S18" s="11"/>
      <c r="T18" s="11"/>
      <c r="U18" s="11"/>
      <c r="V18" s="45"/>
      <c r="W18" s="45"/>
      <c r="X18" s="11"/>
      <c r="Y18" s="11"/>
      <c r="Z18" s="11"/>
      <c r="AA18" s="45"/>
      <c r="AB18" s="152" t="s">
        <v>126</v>
      </c>
      <c r="AC18" s="152"/>
      <c r="AD18" s="152"/>
      <c r="AE18" s="152"/>
      <c r="AF18" s="152"/>
      <c r="AG18" s="45"/>
      <c r="AH18" s="11"/>
      <c r="AI18" s="11"/>
      <c r="AJ18" s="11"/>
      <c r="AK18" s="45"/>
      <c r="AL18" s="45"/>
      <c r="AM18" s="11"/>
      <c r="AN18" s="62"/>
      <c r="AO18" s="11"/>
      <c r="AP18" s="11"/>
      <c r="AQ18" s="11"/>
      <c r="AR18" s="62"/>
    </row>
    <row r="19" spans="2:44" s="3" customFormat="1" ht="13.5">
      <c r="B19" s="2"/>
      <c r="C19" s="2"/>
      <c r="G19" s="2"/>
      <c r="H19" s="11"/>
      <c r="I19" s="151" t="s">
        <v>12</v>
      </c>
      <c r="J19" s="151"/>
      <c r="K19" s="151"/>
      <c r="L19" s="11"/>
      <c r="M19" s="2"/>
      <c r="Q19" s="2"/>
      <c r="R19" s="2"/>
      <c r="T19" s="11"/>
      <c r="U19" s="11"/>
      <c r="V19" s="45"/>
      <c r="W19" s="45"/>
      <c r="X19" s="11"/>
      <c r="Y19" s="11"/>
      <c r="Z19" s="11"/>
      <c r="AA19" s="45"/>
      <c r="AB19" s="11"/>
      <c r="AC19" s="151" t="s">
        <v>13</v>
      </c>
      <c r="AD19" s="151"/>
      <c r="AE19" s="151"/>
      <c r="AF19" s="11"/>
      <c r="AG19" s="45"/>
      <c r="AH19" s="11"/>
      <c r="AI19" s="11"/>
      <c r="AJ19" s="11"/>
      <c r="AK19" s="45"/>
      <c r="AL19" s="45"/>
      <c r="AM19" s="63"/>
      <c r="AN19" s="125"/>
      <c r="AO19" s="125"/>
      <c r="AP19" s="125"/>
      <c r="AQ19" s="125"/>
      <c r="AR19" s="125"/>
    </row>
    <row r="20" spans="1:46" s="3" customFormat="1" ht="13.5">
      <c r="A20" s="2"/>
      <c r="D20" s="160" t="s">
        <v>149</v>
      </c>
      <c r="E20" s="161"/>
      <c r="O20" s="162" t="s">
        <v>135</v>
      </c>
      <c r="P20" s="163"/>
      <c r="T20" s="11"/>
      <c r="U20" s="11"/>
      <c r="V20" s="11"/>
      <c r="W20" s="11"/>
      <c r="X20" s="160" t="s">
        <v>150</v>
      </c>
      <c r="Y20" s="160"/>
      <c r="Z20" s="11"/>
      <c r="AA20" s="11"/>
      <c r="AB20" s="11"/>
      <c r="AC20" s="11"/>
      <c r="AD20" s="11"/>
      <c r="AE20" s="11"/>
      <c r="AF20" s="11"/>
      <c r="AG20" s="11"/>
      <c r="AH20" s="11"/>
      <c r="AI20" s="162" t="s">
        <v>149</v>
      </c>
      <c r="AJ20" s="162"/>
      <c r="AK20" s="11"/>
      <c r="AL20" s="11"/>
      <c r="AM20" s="11"/>
      <c r="AN20" s="52"/>
      <c r="AO20" s="52"/>
      <c r="AP20" s="52"/>
      <c r="AQ20" s="52"/>
      <c r="AR20" s="52"/>
      <c r="AS20" s="12"/>
      <c r="AT20" s="12"/>
    </row>
    <row r="21" spans="2:46" s="3" customFormat="1" ht="13.5">
      <c r="B21" s="155">
        <v>1</v>
      </c>
      <c r="C21" s="155"/>
      <c r="G21" s="155">
        <v>2</v>
      </c>
      <c r="H21" s="155"/>
      <c r="L21" s="155">
        <v>3</v>
      </c>
      <c r="M21" s="155"/>
      <c r="Q21" s="155">
        <v>4</v>
      </c>
      <c r="R21" s="155"/>
      <c r="U21" s="11"/>
      <c r="V21" s="157">
        <v>5</v>
      </c>
      <c r="W21" s="157"/>
      <c r="X21" s="11"/>
      <c r="Y21" s="11"/>
      <c r="Z21" s="11"/>
      <c r="AA21" s="157">
        <v>6</v>
      </c>
      <c r="AB21" s="157"/>
      <c r="AC21" s="11"/>
      <c r="AD21" s="11"/>
      <c r="AE21" s="11"/>
      <c r="AF21" s="157">
        <v>7</v>
      </c>
      <c r="AG21" s="157"/>
      <c r="AH21" s="11"/>
      <c r="AI21" s="11"/>
      <c r="AJ21" s="11"/>
      <c r="AK21" s="157">
        <v>8</v>
      </c>
      <c r="AL21" s="157"/>
      <c r="AM21" s="11"/>
      <c r="AN21" s="4"/>
      <c r="AO21" s="4"/>
      <c r="AP21" s="4"/>
      <c r="AQ21" s="4"/>
      <c r="AR21" s="4"/>
      <c r="AS21" s="12"/>
      <c r="AT21" s="12"/>
    </row>
    <row r="22" spans="2:44" ht="150" customHeight="1">
      <c r="B22" s="158" t="s">
        <v>113</v>
      </c>
      <c r="C22" s="159"/>
      <c r="G22" s="158" t="s">
        <v>37</v>
      </c>
      <c r="H22" s="159"/>
      <c r="L22" s="158" t="s">
        <v>15</v>
      </c>
      <c r="M22" s="159"/>
      <c r="Q22" s="158" t="s">
        <v>131</v>
      </c>
      <c r="R22" s="159"/>
      <c r="V22" s="158" t="s">
        <v>68</v>
      </c>
      <c r="W22" s="159"/>
      <c r="AA22" s="158" t="s">
        <v>62</v>
      </c>
      <c r="AB22" s="159"/>
      <c r="AF22" s="158" t="s">
        <v>106</v>
      </c>
      <c r="AG22" s="159"/>
      <c r="AK22" s="158" t="s">
        <v>34</v>
      </c>
      <c r="AL22" s="159"/>
      <c r="AN22" s="156" t="s">
        <v>116</v>
      </c>
      <c r="AO22" s="156"/>
      <c r="AP22" s="156"/>
      <c r="AQ22" s="156"/>
      <c r="AR22" s="156"/>
    </row>
  </sheetData>
  <sheetProtection/>
  <mergeCells count="76">
    <mergeCell ref="S1:U1"/>
    <mergeCell ref="I2:J2"/>
    <mergeCell ref="AD2:AE2"/>
    <mergeCell ref="R3:V3"/>
    <mergeCell ref="R4:V4"/>
    <mergeCell ref="D5:E5"/>
    <mergeCell ref="O5:P5"/>
    <mergeCell ref="S5:U5"/>
    <mergeCell ref="X5:Y5"/>
    <mergeCell ref="AI5:AJ5"/>
    <mergeCell ref="AN5:AR5"/>
    <mergeCell ref="H6:L6"/>
    <mergeCell ref="AB6:AF6"/>
    <mergeCell ref="H7:L7"/>
    <mergeCell ref="AB7:AF7"/>
    <mergeCell ref="I8:K8"/>
    <mergeCell ref="AC8:AE8"/>
    <mergeCell ref="A10:B10"/>
    <mergeCell ref="H10:I10"/>
    <mergeCell ref="K10:L10"/>
    <mergeCell ref="R10:S10"/>
    <mergeCell ref="U10:V10"/>
    <mergeCell ref="AB10:AC10"/>
    <mergeCell ref="AE10:AF10"/>
    <mergeCell ref="AL10:AM10"/>
    <mergeCell ref="C11:G11"/>
    <mergeCell ref="M11:Q11"/>
    <mergeCell ref="W11:AA11"/>
    <mergeCell ref="AG11:AK11"/>
    <mergeCell ref="C12:G12"/>
    <mergeCell ref="M12:Q12"/>
    <mergeCell ref="W12:AA12"/>
    <mergeCell ref="AG12:AK12"/>
    <mergeCell ref="AN12:AR12"/>
    <mergeCell ref="D13:F13"/>
    <mergeCell ref="N13:P13"/>
    <mergeCell ref="X13:Z13"/>
    <mergeCell ref="AH13:AJ13"/>
    <mergeCell ref="H17:L17"/>
    <mergeCell ref="AB17:AF17"/>
    <mergeCell ref="H18:L18"/>
    <mergeCell ref="AB18:AF18"/>
    <mergeCell ref="B14:C14"/>
    <mergeCell ref="G14:H14"/>
    <mergeCell ref="L14:M14"/>
    <mergeCell ref="Q14:R14"/>
    <mergeCell ref="V14:W14"/>
    <mergeCell ref="AA14:AB14"/>
    <mergeCell ref="I19:K19"/>
    <mergeCell ref="AC19:AE19"/>
    <mergeCell ref="D20:E20"/>
    <mergeCell ref="O20:P20"/>
    <mergeCell ref="X20:Y20"/>
    <mergeCell ref="AI20:AJ20"/>
    <mergeCell ref="B21:C21"/>
    <mergeCell ref="G21:H21"/>
    <mergeCell ref="L21:M21"/>
    <mergeCell ref="Q21:R21"/>
    <mergeCell ref="V21:W21"/>
    <mergeCell ref="AA21:AB21"/>
    <mergeCell ref="B22:C22"/>
    <mergeCell ref="G22:H22"/>
    <mergeCell ref="L22:M22"/>
    <mergeCell ref="Q22:R22"/>
    <mergeCell ref="V22:W22"/>
    <mergeCell ref="AA22:AB22"/>
    <mergeCell ref="AN22:AR22"/>
    <mergeCell ref="AN14:AR14"/>
    <mergeCell ref="AN3:AR3"/>
    <mergeCell ref="AN6:AR6"/>
    <mergeCell ref="AF21:AG21"/>
    <mergeCell ref="AK21:AL21"/>
    <mergeCell ref="AF22:AG22"/>
    <mergeCell ref="AK22:AL22"/>
    <mergeCell ref="AF14:AG14"/>
    <mergeCell ref="AK14:AL14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2"/>
  <headerFooter alignWithMargins="0">
    <oddHeader>&amp;C&amp;"ＭＳ Ｐゴシック,太字"令和２年度　一宮市秋季市民バスケットボール大会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2"/>
  <sheetViews>
    <sheetView tabSelected="1" zoomScalePageLayoutView="0" workbookViewId="0" topLeftCell="A1">
      <selection activeCell="U22" sqref="U22"/>
    </sheetView>
  </sheetViews>
  <sheetFormatPr defaultColWidth="9.00390625" defaultRowHeight="13.5"/>
  <cols>
    <col min="1" max="44" width="2.625" style="0" customWidth="1"/>
  </cols>
  <sheetData>
    <row r="1" spans="1:44" s="3" customFormat="1" ht="13.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57" t="s">
        <v>3</v>
      </c>
      <c r="S1" s="172"/>
      <c r="T1" s="172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47" t="s">
        <v>115</v>
      </c>
      <c r="AO1" s="147"/>
      <c r="AP1" s="147"/>
      <c r="AQ1" s="147"/>
      <c r="AR1" s="147"/>
    </row>
    <row r="2" spans="1:44" s="3" customFormat="1" ht="14.25" thickBot="1">
      <c r="A2" s="19"/>
      <c r="B2" s="19"/>
      <c r="C2" s="19"/>
      <c r="D2" s="19"/>
      <c r="E2" s="19"/>
      <c r="F2" s="160" t="s">
        <v>194</v>
      </c>
      <c r="G2" s="160"/>
      <c r="H2" s="71"/>
      <c r="I2" s="23"/>
      <c r="J2" s="21"/>
      <c r="K2" s="21"/>
      <c r="L2" s="23"/>
      <c r="M2" s="23"/>
      <c r="N2" s="23"/>
      <c r="O2" s="23"/>
      <c r="P2" s="23"/>
      <c r="Q2" s="23"/>
      <c r="R2" s="23"/>
      <c r="S2" s="2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62" t="s">
        <v>143</v>
      </c>
      <c r="AF2" s="162"/>
      <c r="AG2" s="71"/>
      <c r="AH2" s="71"/>
      <c r="AI2" s="20"/>
      <c r="AJ2" s="19"/>
      <c r="AK2" s="19"/>
      <c r="AL2" s="19"/>
      <c r="AM2" s="26"/>
      <c r="AP2" s="77"/>
      <c r="AQ2" s="62"/>
      <c r="AR2" s="62"/>
    </row>
    <row r="3" spans="1:44" s="3" customFormat="1" ht="13.5" customHeight="1" thickTop="1">
      <c r="A3" s="19"/>
      <c r="B3" s="19"/>
      <c r="C3" s="19"/>
      <c r="D3" s="19"/>
      <c r="E3" s="19"/>
      <c r="F3" s="19"/>
      <c r="G3" s="130"/>
      <c r="H3" s="28"/>
      <c r="I3" s="28"/>
      <c r="J3" s="28"/>
      <c r="K3" s="28"/>
      <c r="L3" s="28"/>
      <c r="M3" s="28"/>
      <c r="N3" s="28"/>
      <c r="O3" s="28"/>
      <c r="P3" s="78"/>
      <c r="Q3" s="173" t="s">
        <v>83</v>
      </c>
      <c r="R3" s="173"/>
      <c r="S3" s="173"/>
      <c r="T3" s="177"/>
      <c r="U3" s="177"/>
      <c r="V3" s="177"/>
      <c r="W3" s="74"/>
      <c r="X3" s="237"/>
      <c r="Y3" s="237"/>
      <c r="Z3" s="19"/>
      <c r="AA3" s="19"/>
      <c r="AB3" s="19"/>
      <c r="AC3" s="19"/>
      <c r="AD3" s="130"/>
      <c r="AE3" s="19"/>
      <c r="AF3" s="19"/>
      <c r="AG3" s="19"/>
      <c r="AH3" s="19"/>
      <c r="AI3" s="19"/>
      <c r="AJ3" s="19"/>
      <c r="AK3" s="19"/>
      <c r="AL3" s="19"/>
      <c r="AM3" s="19"/>
      <c r="AN3" s="148" t="s">
        <v>14</v>
      </c>
      <c r="AO3" s="148"/>
      <c r="AP3" s="148"/>
      <c r="AQ3" s="148"/>
      <c r="AR3" s="148"/>
    </row>
    <row r="4" spans="1:44" s="3" customFormat="1" ht="13.5" customHeight="1">
      <c r="A4" s="19"/>
      <c r="B4" s="19"/>
      <c r="C4" s="19"/>
      <c r="D4" s="19"/>
      <c r="E4" s="19"/>
      <c r="F4" s="19"/>
      <c r="G4" s="130"/>
      <c r="H4" s="19"/>
      <c r="I4" s="19"/>
      <c r="J4" s="19"/>
      <c r="K4" s="19"/>
      <c r="L4" s="19"/>
      <c r="M4" s="19"/>
      <c r="N4" s="19"/>
      <c r="O4" s="19"/>
      <c r="P4" s="79"/>
      <c r="Q4" s="152" t="s">
        <v>126</v>
      </c>
      <c r="R4" s="152"/>
      <c r="S4" s="152"/>
      <c r="T4" s="152"/>
      <c r="U4" s="152"/>
      <c r="V4" s="80"/>
      <c r="W4" s="80"/>
      <c r="X4" s="80"/>
      <c r="Y4" s="80"/>
      <c r="Z4" s="19"/>
      <c r="AA4" s="19"/>
      <c r="AB4" s="19"/>
      <c r="AC4" s="19"/>
      <c r="AD4" s="130"/>
      <c r="AE4" s="19"/>
      <c r="AF4" s="19"/>
      <c r="AG4" s="19"/>
      <c r="AH4" s="19"/>
      <c r="AI4" s="19"/>
      <c r="AJ4" s="19"/>
      <c r="AK4" s="19"/>
      <c r="AL4" s="19"/>
      <c r="AM4" s="19"/>
      <c r="AN4" s="166" t="s">
        <v>83</v>
      </c>
      <c r="AO4" s="166"/>
      <c r="AP4" s="166"/>
      <c r="AQ4" s="166"/>
      <c r="AR4" s="166"/>
    </row>
    <row r="5" spans="1:44" s="3" customFormat="1" ht="13.5" customHeight="1" thickBot="1">
      <c r="A5" s="81"/>
      <c r="B5" s="81"/>
      <c r="C5" s="29"/>
      <c r="D5" s="82"/>
      <c r="E5" s="82"/>
      <c r="F5" s="82"/>
      <c r="G5" s="136"/>
      <c r="H5" s="29"/>
      <c r="I5" s="29"/>
      <c r="J5" s="29"/>
      <c r="K5" s="29"/>
      <c r="L5" s="29"/>
      <c r="M5" s="81"/>
      <c r="N5" s="81"/>
      <c r="O5" s="29"/>
      <c r="P5" s="29"/>
      <c r="Q5" s="13"/>
      <c r="R5" s="149" t="s">
        <v>12</v>
      </c>
      <c r="S5" s="174"/>
      <c r="T5" s="174"/>
      <c r="U5" s="174"/>
      <c r="V5" s="30"/>
      <c r="W5" s="30"/>
      <c r="X5" s="81"/>
      <c r="Y5" s="81"/>
      <c r="Z5" s="29"/>
      <c r="AA5" s="82"/>
      <c r="AB5" s="82"/>
      <c r="AC5" s="29"/>
      <c r="AD5" s="136"/>
      <c r="AE5" s="29"/>
      <c r="AF5" s="29"/>
      <c r="AG5" s="29"/>
      <c r="AH5" s="29"/>
      <c r="AI5" s="29"/>
      <c r="AJ5" s="81"/>
      <c r="AK5" s="81"/>
      <c r="AL5" s="29"/>
      <c r="AM5" s="29"/>
      <c r="AN5" s="83"/>
      <c r="AO5" s="83"/>
      <c r="AP5" s="83"/>
      <c r="AQ5" s="83"/>
      <c r="AR5" s="83"/>
    </row>
    <row r="6" spans="1:44" s="3" customFormat="1" ht="14.25" thickBot="1">
      <c r="A6" s="175" t="s">
        <v>152</v>
      </c>
      <c r="B6" s="175"/>
      <c r="C6" s="137"/>
      <c r="D6" s="137"/>
      <c r="E6" s="138"/>
      <c r="F6" s="138"/>
      <c r="G6" s="139"/>
      <c r="H6" s="84"/>
      <c r="I6" s="84"/>
      <c r="J6" s="84"/>
      <c r="K6" s="85"/>
      <c r="L6" s="85"/>
      <c r="M6" s="176" t="s">
        <v>155</v>
      </c>
      <c r="N6" s="176"/>
      <c r="O6" s="22"/>
      <c r="P6" s="22"/>
      <c r="Q6" s="22"/>
      <c r="R6" s="22"/>
      <c r="S6" s="22"/>
      <c r="T6" s="22"/>
      <c r="U6" s="22"/>
      <c r="V6" s="22"/>
      <c r="W6" s="22"/>
      <c r="X6" s="175" t="s">
        <v>143</v>
      </c>
      <c r="Y6" s="175"/>
      <c r="Z6" s="137"/>
      <c r="AA6" s="137"/>
      <c r="AB6" s="138"/>
      <c r="AC6" s="138"/>
      <c r="AD6" s="139"/>
      <c r="AE6" s="84"/>
      <c r="AF6" s="84"/>
      <c r="AG6" s="84"/>
      <c r="AH6" s="86"/>
      <c r="AI6" s="86"/>
      <c r="AJ6" s="176" t="s">
        <v>156</v>
      </c>
      <c r="AK6" s="176"/>
      <c r="AL6" s="22"/>
      <c r="AM6" s="22"/>
      <c r="AN6" s="87"/>
      <c r="AO6" s="87"/>
      <c r="AP6" s="87"/>
      <c r="AQ6" s="87"/>
      <c r="AR6" s="87"/>
    </row>
    <row r="7" spans="1:44" s="3" customFormat="1" ht="14.25" thickTop="1">
      <c r="A7" s="19"/>
      <c r="B7" s="19"/>
      <c r="C7" s="141"/>
      <c r="D7" s="19"/>
      <c r="E7" s="177" t="s">
        <v>83</v>
      </c>
      <c r="F7" s="177"/>
      <c r="G7" s="177"/>
      <c r="H7" s="173"/>
      <c r="I7" s="173"/>
      <c r="J7" s="173"/>
      <c r="K7" s="80"/>
      <c r="L7" s="80"/>
      <c r="M7" s="131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30"/>
      <c r="Z7" s="19"/>
      <c r="AA7" s="19"/>
      <c r="AB7" s="177" t="s">
        <v>83</v>
      </c>
      <c r="AC7" s="177"/>
      <c r="AD7" s="177"/>
      <c r="AE7" s="173"/>
      <c r="AF7" s="173"/>
      <c r="AG7" s="173"/>
      <c r="AH7" s="90"/>
      <c r="AI7" s="91"/>
      <c r="AJ7" s="89"/>
      <c r="AK7" s="19"/>
      <c r="AL7" s="19"/>
      <c r="AM7" s="19"/>
      <c r="AN7" s="92"/>
      <c r="AO7" s="92"/>
      <c r="AP7" s="92"/>
      <c r="AQ7" s="92"/>
      <c r="AR7" s="92"/>
    </row>
    <row r="8" spans="1:44" s="3" customFormat="1" ht="13.5">
      <c r="A8" s="19"/>
      <c r="B8" s="19"/>
      <c r="C8" s="141"/>
      <c r="D8" s="19"/>
      <c r="E8" s="152" t="s">
        <v>125</v>
      </c>
      <c r="F8" s="152"/>
      <c r="G8" s="152"/>
      <c r="H8" s="152"/>
      <c r="I8" s="152"/>
      <c r="J8" s="152"/>
      <c r="K8" s="27"/>
      <c r="L8" s="27"/>
      <c r="M8" s="14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30"/>
      <c r="Z8" s="19"/>
      <c r="AA8" s="19"/>
      <c r="AB8" s="152" t="s">
        <v>126</v>
      </c>
      <c r="AC8" s="152"/>
      <c r="AD8" s="152"/>
      <c r="AE8" s="152"/>
      <c r="AF8" s="152"/>
      <c r="AG8" s="152"/>
      <c r="AH8" s="27"/>
      <c r="AI8" s="93"/>
      <c r="AJ8" s="94"/>
      <c r="AK8" s="19"/>
      <c r="AL8" s="19"/>
      <c r="AM8" s="19"/>
      <c r="AN8" s="147" t="s">
        <v>117</v>
      </c>
      <c r="AO8" s="147"/>
      <c r="AP8" s="147"/>
      <c r="AQ8" s="147"/>
      <c r="AR8" s="147"/>
    </row>
    <row r="9" spans="1:44" s="3" customFormat="1" ht="13.5">
      <c r="A9" s="19"/>
      <c r="B9" s="19"/>
      <c r="C9" s="141"/>
      <c r="D9" s="19"/>
      <c r="E9" s="19"/>
      <c r="F9" s="171" t="s">
        <v>127</v>
      </c>
      <c r="G9" s="178"/>
      <c r="H9" s="178"/>
      <c r="I9" s="178"/>
      <c r="J9" s="27"/>
      <c r="K9" s="19"/>
      <c r="L9" s="19"/>
      <c r="M9" s="141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30"/>
      <c r="Z9" s="19"/>
      <c r="AA9" s="19"/>
      <c r="AB9" s="19"/>
      <c r="AC9" s="171" t="s">
        <v>127</v>
      </c>
      <c r="AD9" s="178"/>
      <c r="AE9" s="178"/>
      <c r="AF9" s="178"/>
      <c r="AG9" s="27"/>
      <c r="AH9" s="19"/>
      <c r="AI9" s="24"/>
      <c r="AJ9" s="25"/>
      <c r="AK9" s="19"/>
      <c r="AL9" s="19"/>
      <c r="AM9" s="19"/>
      <c r="AN9" s="19"/>
      <c r="AO9" s="19"/>
      <c r="AP9" s="19"/>
      <c r="AQ9" s="19"/>
      <c r="AR9" s="26"/>
    </row>
    <row r="10" spans="1:44" s="3" customFormat="1" ht="14.25" thickBot="1">
      <c r="A10" s="20"/>
      <c r="B10" s="20"/>
      <c r="C10" s="141"/>
      <c r="D10" s="19"/>
      <c r="E10" s="19"/>
      <c r="F10" s="19"/>
      <c r="G10" s="19"/>
      <c r="H10" s="160" t="s">
        <v>153</v>
      </c>
      <c r="I10" s="160"/>
      <c r="J10" s="21"/>
      <c r="K10" s="23"/>
      <c r="L10" s="21"/>
      <c r="M10" s="142"/>
      <c r="N10" s="143"/>
      <c r="O10" s="143"/>
      <c r="P10" s="162" t="s">
        <v>158</v>
      </c>
      <c r="Q10" s="162"/>
      <c r="R10" s="71"/>
      <c r="S10" s="71"/>
      <c r="T10" s="19"/>
      <c r="U10" s="160" t="s">
        <v>136</v>
      </c>
      <c r="V10" s="160"/>
      <c r="W10" s="133"/>
      <c r="X10" s="134"/>
      <c r="Y10" s="135"/>
      <c r="Z10" s="95"/>
      <c r="AA10" s="95"/>
      <c r="AB10" s="95"/>
      <c r="AC10" s="162" t="s">
        <v>157</v>
      </c>
      <c r="AD10" s="162"/>
      <c r="AE10" s="20"/>
      <c r="AF10" s="20"/>
      <c r="AG10" s="20"/>
      <c r="AH10" s="71"/>
      <c r="AI10" s="76"/>
      <c r="AJ10" s="96"/>
      <c r="AK10" s="19"/>
      <c r="AL10" s="19"/>
      <c r="AM10" s="71"/>
      <c r="AN10" s="148" t="s">
        <v>14</v>
      </c>
      <c r="AO10" s="148"/>
      <c r="AP10" s="148"/>
      <c r="AQ10" s="148"/>
      <c r="AR10" s="148"/>
    </row>
    <row r="11" spans="1:44" s="3" customFormat="1" ht="13.5" customHeight="1" thickTop="1">
      <c r="A11" s="19"/>
      <c r="B11" s="19"/>
      <c r="C11" s="129"/>
      <c r="D11" s="98"/>
      <c r="E11" s="98"/>
      <c r="F11" s="98"/>
      <c r="G11" s="98"/>
      <c r="H11" s="98"/>
      <c r="I11" s="24"/>
      <c r="J11" s="173" t="s">
        <v>83</v>
      </c>
      <c r="K11" s="173"/>
      <c r="L11" s="173"/>
      <c r="M11" s="177"/>
      <c r="N11" s="177"/>
      <c r="O11" s="177"/>
      <c r="P11" s="129"/>
      <c r="Q11" s="98"/>
      <c r="R11" s="98"/>
      <c r="S11" s="98"/>
      <c r="T11" s="98"/>
      <c r="U11" s="19"/>
      <c r="V11" s="130"/>
      <c r="W11" s="177" t="s">
        <v>83</v>
      </c>
      <c r="X11" s="177"/>
      <c r="Y11" s="177"/>
      <c r="Z11" s="173"/>
      <c r="AA11" s="173"/>
      <c r="AB11" s="173"/>
      <c r="AC11" s="97"/>
      <c r="AD11" s="98"/>
      <c r="AE11" s="19"/>
      <c r="AF11" s="19"/>
      <c r="AG11" s="19"/>
      <c r="AH11" s="19"/>
      <c r="AI11" s="24"/>
      <c r="AJ11" s="73"/>
      <c r="AK11" s="70"/>
      <c r="AL11" s="70"/>
      <c r="AM11" s="19"/>
      <c r="AN11" s="166" t="s">
        <v>83</v>
      </c>
      <c r="AO11" s="166"/>
      <c r="AP11" s="166"/>
      <c r="AQ11" s="166"/>
      <c r="AR11" s="166"/>
    </row>
    <row r="12" spans="1:44" s="3" customFormat="1" ht="13.5">
      <c r="A12" s="19"/>
      <c r="B12" s="19"/>
      <c r="C12" s="131"/>
      <c r="D12" s="80"/>
      <c r="E12" s="80"/>
      <c r="F12" s="131"/>
      <c r="G12" s="80"/>
      <c r="H12" s="80"/>
      <c r="I12" s="24"/>
      <c r="J12" s="154" t="s">
        <v>69</v>
      </c>
      <c r="K12" s="179"/>
      <c r="L12" s="179"/>
      <c r="M12" s="179"/>
      <c r="N12" s="179"/>
      <c r="O12" s="179"/>
      <c r="P12" s="131"/>
      <c r="Q12" s="80"/>
      <c r="R12" s="80"/>
      <c r="S12" s="80"/>
      <c r="T12" s="80"/>
      <c r="U12" s="19"/>
      <c r="V12" s="130"/>
      <c r="W12" s="152" t="s">
        <v>124</v>
      </c>
      <c r="X12" s="179"/>
      <c r="Y12" s="179"/>
      <c r="Z12" s="179"/>
      <c r="AA12" s="179"/>
      <c r="AB12" s="180"/>
      <c r="AC12" s="89"/>
      <c r="AD12" s="80"/>
      <c r="AE12" s="19"/>
      <c r="AF12" s="24"/>
      <c r="AG12" s="19"/>
      <c r="AH12" s="19"/>
      <c r="AI12" s="24"/>
      <c r="AJ12" s="72"/>
      <c r="AK12" s="80"/>
      <c r="AL12" s="80"/>
      <c r="AM12" s="19"/>
      <c r="AN12" s="43"/>
      <c r="AO12" s="43"/>
      <c r="AP12" s="43"/>
      <c r="AQ12" s="43"/>
      <c r="AR12" s="43"/>
    </row>
    <row r="13" spans="1:44" s="3" customFormat="1" ht="13.5">
      <c r="A13" s="19"/>
      <c r="B13" s="19"/>
      <c r="C13" s="141"/>
      <c r="D13" s="27"/>
      <c r="E13" s="27"/>
      <c r="F13" s="132"/>
      <c r="G13" s="27"/>
      <c r="H13" s="19"/>
      <c r="I13" s="24"/>
      <c r="J13" s="25"/>
      <c r="K13" s="171" t="s">
        <v>104</v>
      </c>
      <c r="L13" s="178"/>
      <c r="M13" s="178"/>
      <c r="N13" s="178"/>
      <c r="O13" s="19"/>
      <c r="P13" s="132"/>
      <c r="Q13" s="27"/>
      <c r="R13" s="27"/>
      <c r="S13" s="27"/>
      <c r="T13" s="19"/>
      <c r="U13" s="19"/>
      <c r="V13" s="130"/>
      <c r="W13" s="19"/>
      <c r="X13" s="171" t="s">
        <v>104</v>
      </c>
      <c r="Y13" s="178"/>
      <c r="Z13" s="178"/>
      <c r="AA13" s="178"/>
      <c r="AB13" s="24"/>
      <c r="AC13" s="99"/>
      <c r="AD13" s="19"/>
      <c r="AE13" s="19"/>
      <c r="AF13" s="24"/>
      <c r="AG13" s="19"/>
      <c r="AH13" s="19"/>
      <c r="AI13" s="24"/>
      <c r="AJ13" s="25"/>
      <c r="AK13" s="27"/>
      <c r="AL13" s="27"/>
      <c r="AM13" s="19"/>
      <c r="AN13" s="100"/>
      <c r="AO13" s="100"/>
      <c r="AP13" s="100"/>
      <c r="AQ13" s="100"/>
      <c r="AR13" s="100"/>
    </row>
    <row r="14" spans="1:44" s="3" customFormat="1" ht="13.5">
      <c r="A14" s="19"/>
      <c r="B14" s="172">
        <v>1</v>
      </c>
      <c r="C14" s="172"/>
      <c r="D14" s="19"/>
      <c r="E14" s="19"/>
      <c r="F14" s="141"/>
      <c r="G14" s="19"/>
      <c r="H14" s="19"/>
      <c r="I14" s="172">
        <v>2</v>
      </c>
      <c r="J14" s="172"/>
      <c r="K14" s="19"/>
      <c r="L14" s="19"/>
      <c r="M14" s="19"/>
      <c r="N14" s="19"/>
      <c r="O14" s="172">
        <v>3</v>
      </c>
      <c r="P14" s="172"/>
      <c r="Q14" s="18"/>
      <c r="R14" s="18"/>
      <c r="S14" s="19"/>
      <c r="T14" s="19"/>
      <c r="U14" s="19"/>
      <c r="V14" s="181">
        <v>4</v>
      </c>
      <c r="W14" s="181"/>
      <c r="X14" s="19"/>
      <c r="Y14" s="101"/>
      <c r="Z14" s="101"/>
      <c r="AA14" s="19"/>
      <c r="AB14" s="172">
        <v>5</v>
      </c>
      <c r="AC14" s="172"/>
      <c r="AD14" s="19"/>
      <c r="AE14" s="19"/>
      <c r="AF14" s="24"/>
      <c r="AG14" s="19"/>
      <c r="AH14" s="19"/>
      <c r="AI14" s="172">
        <v>6</v>
      </c>
      <c r="AJ14" s="172"/>
      <c r="AK14" s="19"/>
      <c r="AL14" s="19"/>
      <c r="AM14" s="19"/>
      <c r="AN14" s="19"/>
      <c r="AO14" s="19"/>
      <c r="AP14" s="19"/>
      <c r="AQ14" s="26"/>
      <c r="AR14" s="26"/>
    </row>
    <row r="15" spans="1:44" s="3" customFormat="1" ht="14.25" thickBot="1">
      <c r="A15" s="29"/>
      <c r="B15" s="31"/>
      <c r="C15" s="31"/>
      <c r="D15" s="29"/>
      <c r="E15" s="29"/>
      <c r="F15" s="238"/>
      <c r="G15" s="29"/>
      <c r="H15" s="31"/>
      <c r="I15" s="31"/>
      <c r="J15" s="29"/>
      <c r="K15" s="29"/>
      <c r="L15" s="29"/>
      <c r="M15" s="31"/>
      <c r="N15" s="231"/>
      <c r="O15" s="31"/>
      <c r="P15" s="29"/>
      <c r="Q15" s="29"/>
      <c r="R15" s="29"/>
      <c r="S15" s="29"/>
      <c r="T15" s="31"/>
      <c r="U15" s="31"/>
      <c r="V15" s="29"/>
      <c r="W15" s="29"/>
      <c r="X15" s="136"/>
      <c r="Y15" s="31"/>
      <c r="Z15" s="31"/>
      <c r="AA15" s="29"/>
      <c r="AB15" s="29"/>
      <c r="AC15" s="29"/>
      <c r="AD15" s="31"/>
      <c r="AE15" s="31"/>
      <c r="AF15" s="102"/>
      <c r="AG15" s="29"/>
      <c r="AH15" s="29"/>
      <c r="AI15" s="29"/>
      <c r="AJ15" s="31"/>
      <c r="AK15" s="31"/>
      <c r="AL15" s="29"/>
      <c r="AM15" s="29"/>
      <c r="AN15" s="103"/>
      <c r="AO15" s="103"/>
      <c r="AP15" s="103"/>
      <c r="AQ15" s="103"/>
      <c r="AR15" s="103"/>
    </row>
    <row r="16" spans="1:44" s="3" customFormat="1" ht="13.5">
      <c r="A16" s="22"/>
      <c r="B16" s="32"/>
      <c r="C16" s="32"/>
      <c r="D16" s="22"/>
      <c r="E16" s="22"/>
      <c r="F16" s="239"/>
      <c r="G16" s="22"/>
      <c r="H16" s="32"/>
      <c r="I16" s="32"/>
      <c r="J16" s="22"/>
      <c r="K16" s="22"/>
      <c r="L16" s="22"/>
      <c r="M16" s="32"/>
      <c r="N16" s="232"/>
      <c r="O16" s="22"/>
      <c r="P16" s="75"/>
      <c r="Q16" s="182" t="s">
        <v>83</v>
      </c>
      <c r="R16" s="182"/>
      <c r="S16" s="182"/>
      <c r="T16" s="182"/>
      <c r="U16" s="182"/>
      <c r="V16" s="182"/>
      <c r="W16" s="75"/>
      <c r="X16" s="233"/>
      <c r="Y16" s="32"/>
      <c r="Z16" s="32"/>
      <c r="AA16" s="22"/>
      <c r="AB16" s="22"/>
      <c r="AC16" s="22"/>
      <c r="AD16" s="32"/>
      <c r="AE16" s="32"/>
      <c r="AF16" s="104"/>
      <c r="AG16" s="22"/>
      <c r="AH16" s="22"/>
      <c r="AI16" s="22"/>
      <c r="AJ16" s="32"/>
      <c r="AK16" s="32"/>
      <c r="AL16" s="22"/>
      <c r="AM16" s="22"/>
      <c r="AN16" s="105"/>
      <c r="AO16" s="22"/>
      <c r="AP16" s="22"/>
      <c r="AQ16" s="22"/>
      <c r="AR16" s="22"/>
    </row>
    <row r="17" spans="1:44" s="3" customFormat="1" ht="13.5">
      <c r="A17" s="19"/>
      <c r="B17" s="18"/>
      <c r="C17" s="18"/>
      <c r="D17" s="19"/>
      <c r="E17" s="19"/>
      <c r="F17" s="141"/>
      <c r="G17" s="19"/>
      <c r="H17" s="18"/>
      <c r="I17" s="98"/>
      <c r="J17" s="98"/>
      <c r="K17" s="98"/>
      <c r="L17" s="98"/>
      <c r="M17" s="98"/>
      <c r="N17" s="234"/>
      <c r="O17" s="19"/>
      <c r="P17" s="79"/>
      <c r="Q17" s="152" t="s">
        <v>123</v>
      </c>
      <c r="R17" s="152"/>
      <c r="S17" s="152"/>
      <c r="T17" s="152"/>
      <c r="U17" s="152"/>
      <c r="V17" s="80"/>
      <c r="W17" s="80"/>
      <c r="X17" s="130"/>
      <c r="Y17" s="18"/>
      <c r="Z17" s="18"/>
      <c r="AA17" s="177" t="s">
        <v>83</v>
      </c>
      <c r="AB17" s="177"/>
      <c r="AC17" s="177"/>
      <c r="AD17" s="177"/>
      <c r="AE17" s="177"/>
      <c r="AF17" s="183"/>
      <c r="AG17" s="74"/>
      <c r="AH17" s="74"/>
      <c r="AI17" s="74"/>
      <c r="AJ17" s="74"/>
      <c r="AK17" s="18"/>
      <c r="AL17" s="19"/>
      <c r="AM17" s="19"/>
      <c r="AN17" s="147" t="s">
        <v>115</v>
      </c>
      <c r="AO17" s="147"/>
      <c r="AP17" s="147"/>
      <c r="AQ17" s="147"/>
      <c r="AR17" s="147"/>
    </row>
    <row r="18" spans="1:44" s="3" customFormat="1" ht="13.5">
      <c r="A18" s="19"/>
      <c r="B18" s="18"/>
      <c r="C18" s="18"/>
      <c r="D18" s="19"/>
      <c r="E18" s="19"/>
      <c r="F18" s="141"/>
      <c r="G18" s="19"/>
      <c r="H18" s="18"/>
      <c r="I18" s="80"/>
      <c r="J18" s="80"/>
      <c r="K18" s="80"/>
      <c r="L18" s="80"/>
      <c r="M18" s="80"/>
      <c r="N18" s="235"/>
      <c r="O18" s="23"/>
      <c r="P18" s="23"/>
      <c r="Q18" s="14"/>
      <c r="R18" s="184" t="s">
        <v>12</v>
      </c>
      <c r="S18" s="184"/>
      <c r="T18" s="184"/>
      <c r="U18" s="14"/>
      <c r="V18" s="107"/>
      <c r="W18" s="23"/>
      <c r="X18" s="236"/>
      <c r="Y18" s="18"/>
      <c r="Z18" s="18"/>
      <c r="AA18" s="152" t="s">
        <v>125</v>
      </c>
      <c r="AB18" s="152"/>
      <c r="AC18" s="152"/>
      <c r="AD18" s="152"/>
      <c r="AE18" s="152"/>
      <c r="AF18" s="88"/>
      <c r="AG18" s="80"/>
      <c r="AH18" s="80"/>
      <c r="AI18" s="80"/>
      <c r="AJ18" s="80"/>
      <c r="AK18" s="18"/>
      <c r="AL18" s="19"/>
      <c r="AM18" s="19"/>
      <c r="AP18" s="77"/>
      <c r="AQ18" s="62"/>
      <c r="AR18" s="62"/>
    </row>
    <row r="19" spans="1:44" s="3" customFormat="1" ht="13.5" customHeight="1" thickBot="1">
      <c r="A19" s="19"/>
      <c r="B19" s="18"/>
      <c r="C19" s="18"/>
      <c r="D19" s="19"/>
      <c r="E19" s="19"/>
      <c r="F19" s="141"/>
      <c r="G19" s="19"/>
      <c r="H19" s="18"/>
      <c r="I19" s="19"/>
      <c r="J19" s="27"/>
      <c r="K19" s="71"/>
      <c r="L19" s="160" t="s">
        <v>195</v>
      </c>
      <c r="M19" s="160"/>
      <c r="N19" s="18"/>
      <c r="O19" s="19"/>
      <c r="P19" s="19"/>
      <c r="Q19" s="19"/>
      <c r="R19" s="19"/>
      <c r="S19" s="19"/>
      <c r="T19" s="106"/>
      <c r="U19" s="106"/>
      <c r="V19" s="23"/>
      <c r="W19" s="23"/>
      <c r="X19" s="23"/>
      <c r="Y19" s="185" t="s">
        <v>195</v>
      </c>
      <c r="Z19" s="185"/>
      <c r="AA19" s="14"/>
      <c r="AB19" s="184" t="s">
        <v>12</v>
      </c>
      <c r="AC19" s="184"/>
      <c r="AD19" s="184"/>
      <c r="AE19" s="14"/>
      <c r="AF19" s="108"/>
      <c r="AG19" s="27"/>
      <c r="AH19" s="27"/>
      <c r="AI19" s="27"/>
      <c r="AJ19" s="19"/>
      <c r="AK19" s="18"/>
      <c r="AL19" s="19"/>
      <c r="AM19" s="101"/>
      <c r="AN19" s="148" t="s">
        <v>14</v>
      </c>
      <c r="AO19" s="148"/>
      <c r="AP19" s="148"/>
      <c r="AQ19" s="148"/>
      <c r="AR19" s="148"/>
    </row>
    <row r="20" spans="1:46" s="3" customFormat="1" ht="14.25" thickTop="1">
      <c r="A20" s="18"/>
      <c r="B20" s="19"/>
      <c r="C20" s="19"/>
      <c r="D20" s="160" t="s">
        <v>197</v>
      </c>
      <c r="E20" s="160"/>
      <c r="F20" s="240"/>
      <c r="G20" s="241"/>
      <c r="H20" s="241"/>
      <c r="I20" s="241"/>
      <c r="J20" s="241"/>
      <c r="K20" s="241"/>
      <c r="L20" s="241"/>
      <c r="M20" s="241"/>
      <c r="N20" s="241"/>
      <c r="O20" s="241"/>
      <c r="P20" s="242"/>
      <c r="Q20" s="242"/>
      <c r="R20" s="242"/>
      <c r="S20" s="242"/>
      <c r="T20" s="28"/>
      <c r="U20" s="28"/>
      <c r="V20" s="28"/>
      <c r="W20" s="28"/>
      <c r="X20" s="28"/>
      <c r="Y20" s="28"/>
      <c r="Z20" s="28"/>
      <c r="AA20" s="109"/>
      <c r="AB20" s="109"/>
      <c r="AC20" s="28"/>
      <c r="AD20" s="28"/>
      <c r="AE20" s="28"/>
      <c r="AF20" s="28"/>
      <c r="AG20" s="162" t="s">
        <v>196</v>
      </c>
      <c r="AH20" s="162"/>
      <c r="AI20" s="19"/>
      <c r="AJ20" s="19"/>
      <c r="AK20" s="19"/>
      <c r="AL20" s="19"/>
      <c r="AM20" s="19"/>
      <c r="AN20" s="166" t="s">
        <v>83</v>
      </c>
      <c r="AO20" s="166"/>
      <c r="AP20" s="166"/>
      <c r="AQ20" s="166"/>
      <c r="AR20" s="166"/>
      <c r="AS20" s="12"/>
      <c r="AT20" s="12"/>
    </row>
    <row r="21" spans="1:46" s="3" customFormat="1" ht="13.5">
      <c r="A21" s="19"/>
      <c r="B21" s="172">
        <v>1</v>
      </c>
      <c r="C21" s="172"/>
      <c r="D21" s="19"/>
      <c r="E21" s="19"/>
      <c r="F21" s="19"/>
      <c r="G21" s="19"/>
      <c r="H21" s="19"/>
      <c r="I21" s="172">
        <v>2</v>
      </c>
      <c r="J21" s="172"/>
      <c r="K21" s="19"/>
      <c r="L21" s="19"/>
      <c r="M21" s="19"/>
      <c r="N21" s="19"/>
      <c r="O21" s="172">
        <v>3</v>
      </c>
      <c r="P21" s="172"/>
      <c r="Q21" s="18"/>
      <c r="R21" s="18"/>
      <c r="S21" s="19"/>
      <c r="T21" s="19"/>
      <c r="U21" s="19"/>
      <c r="V21" s="172">
        <v>4</v>
      </c>
      <c r="W21" s="172"/>
      <c r="X21" s="19"/>
      <c r="Y21" s="19"/>
      <c r="Z21" s="19"/>
      <c r="AA21" s="19"/>
      <c r="AB21" s="172">
        <v>5</v>
      </c>
      <c r="AC21" s="172"/>
      <c r="AD21" s="19"/>
      <c r="AE21" s="19"/>
      <c r="AF21" s="19"/>
      <c r="AG21" s="19"/>
      <c r="AH21" s="19"/>
      <c r="AI21" s="172">
        <v>6</v>
      </c>
      <c r="AJ21" s="172"/>
      <c r="AK21" s="19"/>
      <c r="AL21" s="19"/>
      <c r="AM21" s="19"/>
      <c r="AN21" s="110"/>
      <c r="AO21" s="110"/>
      <c r="AP21" s="110"/>
      <c r="AQ21" s="110"/>
      <c r="AR21" s="110"/>
      <c r="AS21" s="12"/>
      <c r="AT21" s="12"/>
    </row>
    <row r="22" spans="1:44" ht="150" customHeight="1">
      <c r="A22" s="111"/>
      <c r="B22" s="158" t="s">
        <v>30</v>
      </c>
      <c r="C22" s="186"/>
      <c r="D22" s="111"/>
      <c r="E22" s="111"/>
      <c r="F22" s="111"/>
      <c r="G22" s="111"/>
      <c r="H22" s="112"/>
      <c r="I22" s="158" t="s">
        <v>76</v>
      </c>
      <c r="J22" s="186"/>
      <c r="K22" s="111"/>
      <c r="L22" s="111"/>
      <c r="M22" s="112"/>
      <c r="N22" s="112"/>
      <c r="O22" s="158" t="s">
        <v>99</v>
      </c>
      <c r="P22" s="186"/>
      <c r="Q22" s="113"/>
      <c r="R22" s="113"/>
      <c r="S22" s="114"/>
      <c r="T22" s="112"/>
      <c r="U22" s="112"/>
      <c r="V22" s="158" t="s">
        <v>132</v>
      </c>
      <c r="W22" s="186"/>
      <c r="X22" s="114"/>
      <c r="Y22" s="112"/>
      <c r="Z22" s="112"/>
      <c r="AA22" s="114"/>
      <c r="AB22" s="158" t="s">
        <v>31</v>
      </c>
      <c r="AC22" s="186"/>
      <c r="AD22" s="112"/>
      <c r="AE22" s="112"/>
      <c r="AF22" s="112"/>
      <c r="AG22" s="114"/>
      <c r="AH22" s="114"/>
      <c r="AI22" s="158" t="s">
        <v>88</v>
      </c>
      <c r="AJ22" s="186"/>
      <c r="AK22" s="112"/>
      <c r="AL22" s="111"/>
      <c r="AM22" s="111"/>
      <c r="AN22" s="156" t="s">
        <v>116</v>
      </c>
      <c r="AO22" s="156"/>
      <c r="AP22" s="156"/>
      <c r="AQ22" s="156"/>
      <c r="AR22" s="156"/>
    </row>
  </sheetData>
  <sheetProtection/>
  <mergeCells count="64">
    <mergeCell ref="AN22:AR22"/>
    <mergeCell ref="B22:C22"/>
    <mergeCell ref="I22:J22"/>
    <mergeCell ref="O22:P22"/>
    <mergeCell ref="V22:W22"/>
    <mergeCell ref="AB22:AC22"/>
    <mergeCell ref="AI22:AJ22"/>
    <mergeCell ref="B21:C21"/>
    <mergeCell ref="I21:J21"/>
    <mergeCell ref="O21:P21"/>
    <mergeCell ref="V21:W21"/>
    <mergeCell ref="AB21:AC21"/>
    <mergeCell ref="AI21:AJ21"/>
    <mergeCell ref="L19:M19"/>
    <mergeCell ref="Y19:Z19"/>
    <mergeCell ref="AB19:AD19"/>
    <mergeCell ref="AN19:AR19"/>
    <mergeCell ref="D20:E20"/>
    <mergeCell ref="AG20:AH20"/>
    <mergeCell ref="AN20:AR20"/>
    <mergeCell ref="AI14:AJ14"/>
    <mergeCell ref="Q16:V16"/>
    <mergeCell ref="Q17:U17"/>
    <mergeCell ref="AA17:AF17"/>
    <mergeCell ref="AN17:AR17"/>
    <mergeCell ref="R18:T18"/>
    <mergeCell ref="AA18:AE18"/>
    <mergeCell ref="J12:O12"/>
    <mergeCell ref="W12:AB12"/>
    <mergeCell ref="K13:N13"/>
    <mergeCell ref="X13:AA13"/>
    <mergeCell ref="B14:C14"/>
    <mergeCell ref="I14:J14"/>
    <mergeCell ref="O14:P14"/>
    <mergeCell ref="V14:W14"/>
    <mergeCell ref="AB14:AC14"/>
    <mergeCell ref="H10:I10"/>
    <mergeCell ref="P10:Q10"/>
    <mergeCell ref="U10:V10"/>
    <mergeCell ref="AC10:AD10"/>
    <mergeCell ref="AN10:AR10"/>
    <mergeCell ref="J11:O11"/>
    <mergeCell ref="W11:AB11"/>
    <mergeCell ref="AN11:AR11"/>
    <mergeCell ref="E7:J7"/>
    <mergeCell ref="AB7:AG7"/>
    <mergeCell ref="E8:J8"/>
    <mergeCell ref="AB8:AG8"/>
    <mergeCell ref="AN8:AR8"/>
    <mergeCell ref="F9:I9"/>
    <mergeCell ref="AC9:AF9"/>
    <mergeCell ref="Q4:U4"/>
    <mergeCell ref="AN4:AR4"/>
    <mergeCell ref="R5:U5"/>
    <mergeCell ref="A6:B6"/>
    <mergeCell ref="M6:N6"/>
    <mergeCell ref="X6:Y6"/>
    <mergeCell ref="AJ6:AK6"/>
    <mergeCell ref="R1:T1"/>
    <mergeCell ref="AN1:AR1"/>
    <mergeCell ref="F2:G2"/>
    <mergeCell ref="AE2:AF2"/>
    <mergeCell ref="Q3:V3"/>
    <mergeCell ref="AN3:AR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Ｐゴシック,太字"令和２年度　一宮市秋季市民バスケットボール大会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R6" sqref="R6:R8"/>
    </sheetView>
  </sheetViews>
  <sheetFormatPr defaultColWidth="9.00390625" defaultRowHeight="13.5"/>
  <cols>
    <col min="1" max="1" width="17.625" style="34" customWidth="1"/>
    <col min="2" max="13" width="4.875" style="34" customWidth="1"/>
    <col min="14" max="18" width="9.625" style="34" customWidth="1"/>
    <col min="19" max="19" width="2.875" style="34" customWidth="1"/>
    <col min="20" max="16384" width="9.00390625" style="34" customWidth="1"/>
  </cols>
  <sheetData>
    <row r="1" spans="1:18" ht="18.75">
      <c r="A1" s="193" t="s">
        <v>20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ht="13.5">
      <c r="N2" s="35"/>
    </row>
    <row r="3" spans="1:19" ht="13.5">
      <c r="A3" s="194"/>
      <c r="B3" s="195">
        <v>1</v>
      </c>
      <c r="C3" s="196"/>
      <c r="D3" s="196"/>
      <c r="E3" s="197"/>
      <c r="F3" s="195">
        <v>2</v>
      </c>
      <c r="G3" s="196"/>
      <c r="H3" s="196"/>
      <c r="I3" s="197"/>
      <c r="J3" s="195">
        <v>3</v>
      </c>
      <c r="K3" s="196"/>
      <c r="L3" s="196"/>
      <c r="M3" s="197"/>
      <c r="N3" s="194" t="s">
        <v>42</v>
      </c>
      <c r="O3" s="194" t="s">
        <v>43</v>
      </c>
      <c r="P3" s="194" t="s">
        <v>44</v>
      </c>
      <c r="Q3" s="194" t="s">
        <v>45</v>
      </c>
      <c r="R3" s="194" t="s">
        <v>46</v>
      </c>
      <c r="S3" s="36"/>
    </row>
    <row r="4" spans="1:19" ht="13.5">
      <c r="A4" s="194"/>
      <c r="B4" s="201" t="s">
        <v>95</v>
      </c>
      <c r="C4" s="202"/>
      <c r="D4" s="202"/>
      <c r="E4" s="203"/>
      <c r="F4" s="201" t="s">
        <v>31</v>
      </c>
      <c r="G4" s="202"/>
      <c r="H4" s="202"/>
      <c r="I4" s="203"/>
      <c r="J4" s="201" t="s">
        <v>89</v>
      </c>
      <c r="K4" s="202"/>
      <c r="L4" s="202"/>
      <c r="M4" s="203"/>
      <c r="N4" s="194"/>
      <c r="O4" s="194"/>
      <c r="P4" s="194"/>
      <c r="Q4" s="194"/>
      <c r="R4" s="194"/>
      <c r="S4" s="36"/>
    </row>
    <row r="5" spans="1:19" ht="13.5">
      <c r="A5" s="194"/>
      <c r="B5" s="204"/>
      <c r="C5" s="205"/>
      <c r="D5" s="205"/>
      <c r="E5" s="206"/>
      <c r="F5" s="204"/>
      <c r="G5" s="205"/>
      <c r="H5" s="205"/>
      <c r="I5" s="206"/>
      <c r="J5" s="204"/>
      <c r="K5" s="205"/>
      <c r="L5" s="205"/>
      <c r="M5" s="206"/>
      <c r="N5" s="194"/>
      <c r="O5" s="194"/>
      <c r="P5" s="194"/>
      <c r="Q5" s="194"/>
      <c r="R5" s="194"/>
      <c r="S5" s="36"/>
    </row>
    <row r="6" spans="1:19" ht="13.5">
      <c r="A6" s="65">
        <f>+B3</f>
        <v>1</v>
      </c>
      <c r="B6" s="195"/>
      <c r="C6" s="196"/>
      <c r="D6" s="196"/>
      <c r="E6" s="197"/>
      <c r="F6" s="210" t="s">
        <v>159</v>
      </c>
      <c r="G6" s="211"/>
      <c r="H6" s="211"/>
      <c r="I6" s="212"/>
      <c r="J6" s="210" t="s">
        <v>159</v>
      </c>
      <c r="K6" s="211"/>
      <c r="L6" s="211"/>
      <c r="M6" s="212"/>
      <c r="N6" s="199">
        <v>2</v>
      </c>
      <c r="O6" s="199">
        <v>0</v>
      </c>
      <c r="P6" s="199">
        <f>87+90</f>
        <v>177</v>
      </c>
      <c r="Q6" s="199">
        <f>42+61</f>
        <v>103</v>
      </c>
      <c r="R6" s="199">
        <f>+P6-Q6</f>
        <v>74</v>
      </c>
      <c r="S6" s="36"/>
    </row>
    <row r="7" spans="1:19" ht="13.5">
      <c r="A7" s="207" t="str">
        <f>+B4</f>
        <v>ラガー</v>
      </c>
      <c r="B7" s="209"/>
      <c r="C7" s="202"/>
      <c r="D7" s="202"/>
      <c r="E7" s="203"/>
      <c r="F7" s="187" t="s">
        <v>161</v>
      </c>
      <c r="G7" s="188"/>
      <c r="H7" s="188"/>
      <c r="I7" s="189"/>
      <c r="J7" s="187" t="s">
        <v>163</v>
      </c>
      <c r="K7" s="188"/>
      <c r="L7" s="188"/>
      <c r="M7" s="189"/>
      <c r="N7" s="199"/>
      <c r="O7" s="199"/>
      <c r="P7" s="199"/>
      <c r="Q7" s="199"/>
      <c r="R7" s="199"/>
      <c r="S7" s="36"/>
    </row>
    <row r="8" spans="1:19" ht="13.5">
      <c r="A8" s="208"/>
      <c r="B8" s="204"/>
      <c r="C8" s="205"/>
      <c r="D8" s="205"/>
      <c r="E8" s="206"/>
      <c r="F8" s="190"/>
      <c r="G8" s="191"/>
      <c r="H8" s="191"/>
      <c r="I8" s="192"/>
      <c r="J8" s="190"/>
      <c r="K8" s="191"/>
      <c r="L8" s="191"/>
      <c r="M8" s="192"/>
      <c r="N8" s="199"/>
      <c r="O8" s="199"/>
      <c r="P8" s="199"/>
      <c r="Q8" s="199"/>
      <c r="R8" s="199"/>
      <c r="S8" s="36"/>
    </row>
    <row r="9" spans="1:19" ht="13.5">
      <c r="A9" s="65">
        <f>+F3</f>
        <v>2</v>
      </c>
      <c r="B9" s="210" t="s">
        <v>160</v>
      </c>
      <c r="C9" s="211"/>
      <c r="D9" s="211"/>
      <c r="E9" s="212"/>
      <c r="F9" s="195"/>
      <c r="G9" s="196"/>
      <c r="H9" s="196"/>
      <c r="I9" s="197"/>
      <c r="J9" s="210" t="s">
        <v>160</v>
      </c>
      <c r="K9" s="211"/>
      <c r="L9" s="211"/>
      <c r="M9" s="212"/>
      <c r="N9" s="199">
        <v>0</v>
      </c>
      <c r="O9" s="199">
        <v>2</v>
      </c>
      <c r="P9" s="199">
        <f>42+74</f>
        <v>116</v>
      </c>
      <c r="Q9" s="199">
        <f>87+75</f>
        <v>162</v>
      </c>
      <c r="R9" s="199">
        <f>+P9-Q9</f>
        <v>-46</v>
      </c>
      <c r="S9" s="36"/>
    </row>
    <row r="10" spans="1:19" ht="13.5">
      <c r="A10" s="207" t="str">
        <f>+F4</f>
        <v>フジクラブ</v>
      </c>
      <c r="B10" s="187" t="s">
        <v>162</v>
      </c>
      <c r="C10" s="188"/>
      <c r="D10" s="188"/>
      <c r="E10" s="189"/>
      <c r="F10" s="209"/>
      <c r="G10" s="202"/>
      <c r="H10" s="202"/>
      <c r="I10" s="203"/>
      <c r="J10" s="187" t="s">
        <v>166</v>
      </c>
      <c r="K10" s="188"/>
      <c r="L10" s="188"/>
      <c r="M10" s="189"/>
      <c r="N10" s="199"/>
      <c r="O10" s="199"/>
      <c r="P10" s="199"/>
      <c r="Q10" s="199"/>
      <c r="R10" s="199"/>
      <c r="S10" s="36"/>
    </row>
    <row r="11" spans="1:19" ht="13.5">
      <c r="A11" s="208"/>
      <c r="B11" s="190"/>
      <c r="C11" s="191"/>
      <c r="D11" s="191"/>
      <c r="E11" s="192"/>
      <c r="F11" s="204"/>
      <c r="G11" s="205"/>
      <c r="H11" s="205"/>
      <c r="I11" s="206"/>
      <c r="J11" s="190"/>
      <c r="K11" s="191"/>
      <c r="L11" s="191"/>
      <c r="M11" s="192"/>
      <c r="N11" s="199"/>
      <c r="O11" s="199"/>
      <c r="P11" s="199"/>
      <c r="Q11" s="199"/>
      <c r="R11" s="199"/>
      <c r="S11" s="36"/>
    </row>
    <row r="12" spans="1:19" ht="13.5">
      <c r="A12" s="65">
        <f>+J3</f>
        <v>3</v>
      </c>
      <c r="B12" s="210" t="s">
        <v>160</v>
      </c>
      <c r="C12" s="211"/>
      <c r="D12" s="211"/>
      <c r="E12" s="212"/>
      <c r="F12" s="210" t="s">
        <v>159</v>
      </c>
      <c r="G12" s="211"/>
      <c r="H12" s="211"/>
      <c r="I12" s="212"/>
      <c r="J12" s="195"/>
      <c r="K12" s="196"/>
      <c r="L12" s="196"/>
      <c r="M12" s="197"/>
      <c r="N12" s="199">
        <v>1</v>
      </c>
      <c r="O12" s="199">
        <v>1</v>
      </c>
      <c r="P12" s="199">
        <f>61+75</f>
        <v>136</v>
      </c>
      <c r="Q12" s="199">
        <f>90+74</f>
        <v>164</v>
      </c>
      <c r="R12" s="199">
        <f>+P12-Q12</f>
        <v>-28</v>
      </c>
      <c r="S12" s="36"/>
    </row>
    <row r="13" spans="1:19" ht="13.5">
      <c r="A13" s="207" t="str">
        <f>+J4</f>
        <v>Ｋ⁺</v>
      </c>
      <c r="B13" s="187" t="s">
        <v>164</v>
      </c>
      <c r="C13" s="188"/>
      <c r="D13" s="188"/>
      <c r="E13" s="189"/>
      <c r="F13" s="187" t="s">
        <v>165</v>
      </c>
      <c r="G13" s="188"/>
      <c r="H13" s="188"/>
      <c r="I13" s="189"/>
      <c r="J13" s="209"/>
      <c r="K13" s="202"/>
      <c r="L13" s="202"/>
      <c r="M13" s="203"/>
      <c r="N13" s="199"/>
      <c r="O13" s="199"/>
      <c r="P13" s="199"/>
      <c r="Q13" s="199"/>
      <c r="R13" s="199"/>
      <c r="S13" s="36"/>
    </row>
    <row r="14" spans="1:19" ht="13.5">
      <c r="A14" s="208"/>
      <c r="B14" s="190"/>
      <c r="C14" s="191"/>
      <c r="D14" s="191"/>
      <c r="E14" s="192"/>
      <c r="F14" s="190"/>
      <c r="G14" s="191"/>
      <c r="H14" s="191"/>
      <c r="I14" s="192"/>
      <c r="J14" s="204"/>
      <c r="K14" s="205"/>
      <c r="L14" s="205"/>
      <c r="M14" s="206"/>
      <c r="N14" s="199"/>
      <c r="O14" s="199"/>
      <c r="P14" s="199"/>
      <c r="Q14" s="199"/>
      <c r="R14" s="199"/>
      <c r="S14" s="36"/>
    </row>
    <row r="15" spans="1:19" s="35" customFormat="1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3.5">
      <c r="A16" s="194"/>
      <c r="B16" s="195">
        <v>4</v>
      </c>
      <c r="C16" s="196"/>
      <c r="D16" s="197"/>
      <c r="E16" s="195">
        <v>5</v>
      </c>
      <c r="F16" s="196"/>
      <c r="G16" s="197"/>
      <c r="H16" s="195">
        <v>6</v>
      </c>
      <c r="I16" s="196"/>
      <c r="J16" s="197"/>
      <c r="K16" s="195">
        <v>7</v>
      </c>
      <c r="L16" s="196"/>
      <c r="M16" s="197"/>
      <c r="N16" s="194" t="s">
        <v>42</v>
      </c>
      <c r="O16" s="194" t="s">
        <v>43</v>
      </c>
      <c r="P16" s="194" t="s">
        <v>44</v>
      </c>
      <c r="Q16" s="194" t="s">
        <v>45</v>
      </c>
      <c r="R16" s="194" t="s">
        <v>46</v>
      </c>
      <c r="S16" s="36"/>
    </row>
    <row r="17" spans="1:19" ht="13.5">
      <c r="A17" s="194"/>
      <c r="B17" s="201" t="s">
        <v>48</v>
      </c>
      <c r="C17" s="202"/>
      <c r="D17" s="203"/>
      <c r="E17" s="201" t="s">
        <v>23</v>
      </c>
      <c r="F17" s="202"/>
      <c r="G17" s="203"/>
      <c r="H17" s="201" t="s">
        <v>93</v>
      </c>
      <c r="I17" s="202"/>
      <c r="J17" s="203"/>
      <c r="K17" s="201" t="s">
        <v>91</v>
      </c>
      <c r="L17" s="202"/>
      <c r="M17" s="203"/>
      <c r="N17" s="194"/>
      <c r="O17" s="194"/>
      <c r="P17" s="194"/>
      <c r="Q17" s="194"/>
      <c r="R17" s="194"/>
      <c r="S17" s="36"/>
    </row>
    <row r="18" spans="1:19" ht="13.5">
      <c r="A18" s="194"/>
      <c r="B18" s="204"/>
      <c r="C18" s="205"/>
      <c r="D18" s="206"/>
      <c r="E18" s="204"/>
      <c r="F18" s="205"/>
      <c r="G18" s="206"/>
      <c r="H18" s="204"/>
      <c r="I18" s="205"/>
      <c r="J18" s="206"/>
      <c r="K18" s="204"/>
      <c r="L18" s="205"/>
      <c r="M18" s="206"/>
      <c r="N18" s="194"/>
      <c r="O18" s="194"/>
      <c r="P18" s="194"/>
      <c r="Q18" s="194"/>
      <c r="R18" s="194"/>
      <c r="S18" s="36"/>
    </row>
    <row r="19" spans="1:19" ht="13.5">
      <c r="A19" s="65">
        <f>+B16</f>
        <v>4</v>
      </c>
      <c r="B19" s="195"/>
      <c r="C19" s="196"/>
      <c r="D19" s="197"/>
      <c r="E19" s="210" t="s">
        <v>160</v>
      </c>
      <c r="F19" s="211"/>
      <c r="G19" s="212"/>
      <c r="H19" s="210" t="s">
        <v>159</v>
      </c>
      <c r="I19" s="211"/>
      <c r="J19" s="212"/>
      <c r="K19" s="222"/>
      <c r="L19" s="223"/>
      <c r="M19" s="224"/>
      <c r="N19" s="199">
        <v>1</v>
      </c>
      <c r="O19" s="199">
        <v>1</v>
      </c>
      <c r="P19" s="199">
        <f>41+64</f>
        <v>105</v>
      </c>
      <c r="Q19" s="199">
        <f>82+49</f>
        <v>131</v>
      </c>
      <c r="R19" s="199">
        <f>+P19-Q19</f>
        <v>-26</v>
      </c>
      <c r="S19" s="36"/>
    </row>
    <row r="20" spans="1:19" ht="13.5">
      <c r="A20" s="207" t="str">
        <f>+B17</f>
        <v>ドスコイ同好会</v>
      </c>
      <c r="B20" s="209"/>
      <c r="C20" s="202"/>
      <c r="D20" s="203"/>
      <c r="E20" s="187" t="s">
        <v>167</v>
      </c>
      <c r="F20" s="188"/>
      <c r="G20" s="189"/>
      <c r="H20" s="187" t="s">
        <v>169</v>
      </c>
      <c r="I20" s="188"/>
      <c r="J20" s="189"/>
      <c r="K20" s="225"/>
      <c r="L20" s="226"/>
      <c r="M20" s="227"/>
      <c r="N20" s="199"/>
      <c r="O20" s="199"/>
      <c r="P20" s="199"/>
      <c r="Q20" s="199"/>
      <c r="R20" s="199"/>
      <c r="S20" s="36"/>
    </row>
    <row r="21" spans="1:19" ht="13.5">
      <c r="A21" s="208"/>
      <c r="B21" s="204"/>
      <c r="C21" s="205"/>
      <c r="D21" s="206"/>
      <c r="E21" s="190"/>
      <c r="F21" s="191"/>
      <c r="G21" s="192"/>
      <c r="H21" s="190"/>
      <c r="I21" s="191"/>
      <c r="J21" s="192"/>
      <c r="K21" s="228"/>
      <c r="L21" s="229"/>
      <c r="M21" s="230"/>
      <c r="N21" s="199"/>
      <c r="O21" s="199"/>
      <c r="P21" s="199"/>
      <c r="Q21" s="199"/>
      <c r="R21" s="199"/>
      <c r="S21" s="36"/>
    </row>
    <row r="22" spans="1:19" ht="13.5">
      <c r="A22" s="65">
        <f>+E16</f>
        <v>5</v>
      </c>
      <c r="B22" s="210" t="s">
        <v>159</v>
      </c>
      <c r="C22" s="211"/>
      <c r="D22" s="212"/>
      <c r="E22" s="213"/>
      <c r="F22" s="214"/>
      <c r="G22" s="215"/>
      <c r="H22" s="222"/>
      <c r="I22" s="223"/>
      <c r="J22" s="224"/>
      <c r="K22" s="210" t="s">
        <v>159</v>
      </c>
      <c r="L22" s="211"/>
      <c r="M22" s="212"/>
      <c r="N22" s="199">
        <v>2</v>
      </c>
      <c r="O22" s="199">
        <v>0</v>
      </c>
      <c r="P22" s="199">
        <f>82+91</f>
        <v>173</v>
      </c>
      <c r="Q22" s="199">
        <f>41+60</f>
        <v>101</v>
      </c>
      <c r="R22" s="199">
        <f>+P22-Q22</f>
        <v>72</v>
      </c>
      <c r="S22" s="36"/>
    </row>
    <row r="23" spans="1:19" ht="13.5">
      <c r="A23" s="207" t="str">
        <f>+E17</f>
        <v>尾西クラブＯＢ</v>
      </c>
      <c r="B23" s="187" t="s">
        <v>168</v>
      </c>
      <c r="C23" s="188"/>
      <c r="D23" s="189"/>
      <c r="E23" s="216"/>
      <c r="F23" s="217"/>
      <c r="G23" s="218"/>
      <c r="H23" s="225"/>
      <c r="I23" s="226"/>
      <c r="J23" s="227"/>
      <c r="K23" s="187" t="s">
        <v>171</v>
      </c>
      <c r="L23" s="188"/>
      <c r="M23" s="189"/>
      <c r="N23" s="199"/>
      <c r="O23" s="199"/>
      <c r="P23" s="199"/>
      <c r="Q23" s="199"/>
      <c r="R23" s="199"/>
      <c r="S23" s="36"/>
    </row>
    <row r="24" spans="1:19" ht="13.5">
      <c r="A24" s="208"/>
      <c r="B24" s="190"/>
      <c r="C24" s="191"/>
      <c r="D24" s="192"/>
      <c r="E24" s="219"/>
      <c r="F24" s="220"/>
      <c r="G24" s="221"/>
      <c r="H24" s="228"/>
      <c r="I24" s="229"/>
      <c r="J24" s="230"/>
      <c r="K24" s="190"/>
      <c r="L24" s="191"/>
      <c r="M24" s="192"/>
      <c r="N24" s="199"/>
      <c r="O24" s="199"/>
      <c r="P24" s="199"/>
      <c r="Q24" s="199"/>
      <c r="R24" s="199"/>
      <c r="S24" s="36"/>
    </row>
    <row r="25" spans="1:19" ht="13.5">
      <c r="A25" s="65">
        <f>+H16</f>
        <v>6</v>
      </c>
      <c r="B25" s="210" t="s">
        <v>160</v>
      </c>
      <c r="C25" s="211"/>
      <c r="D25" s="212"/>
      <c r="E25" s="222"/>
      <c r="F25" s="223"/>
      <c r="G25" s="224"/>
      <c r="H25" s="213"/>
      <c r="I25" s="214"/>
      <c r="J25" s="215"/>
      <c r="K25" s="210" t="s">
        <v>159</v>
      </c>
      <c r="L25" s="211"/>
      <c r="M25" s="212"/>
      <c r="N25" s="199">
        <v>1</v>
      </c>
      <c r="O25" s="199">
        <v>1</v>
      </c>
      <c r="P25" s="199">
        <f>49+46</f>
        <v>95</v>
      </c>
      <c r="Q25" s="199">
        <f>64+40</f>
        <v>104</v>
      </c>
      <c r="R25" s="199">
        <f>+P25-Q25</f>
        <v>-9</v>
      </c>
      <c r="S25" s="36"/>
    </row>
    <row r="26" spans="1:19" ht="13.5">
      <c r="A26" s="207" t="str">
        <f>+H17</f>
        <v>４０’ｓ</v>
      </c>
      <c r="B26" s="187" t="s">
        <v>170</v>
      </c>
      <c r="C26" s="188"/>
      <c r="D26" s="189"/>
      <c r="E26" s="225"/>
      <c r="F26" s="226"/>
      <c r="G26" s="227"/>
      <c r="H26" s="216"/>
      <c r="I26" s="217"/>
      <c r="J26" s="218"/>
      <c r="K26" s="187" t="s">
        <v>173</v>
      </c>
      <c r="L26" s="188"/>
      <c r="M26" s="189"/>
      <c r="N26" s="199"/>
      <c r="O26" s="199"/>
      <c r="P26" s="199"/>
      <c r="Q26" s="199"/>
      <c r="R26" s="199"/>
      <c r="S26" s="36"/>
    </row>
    <row r="27" spans="1:19" ht="13.5">
      <c r="A27" s="208"/>
      <c r="B27" s="190"/>
      <c r="C27" s="191"/>
      <c r="D27" s="192"/>
      <c r="E27" s="228"/>
      <c r="F27" s="229"/>
      <c r="G27" s="230"/>
      <c r="H27" s="219"/>
      <c r="I27" s="220"/>
      <c r="J27" s="221"/>
      <c r="K27" s="190"/>
      <c r="L27" s="191"/>
      <c r="M27" s="192"/>
      <c r="N27" s="199"/>
      <c r="O27" s="199"/>
      <c r="P27" s="199"/>
      <c r="Q27" s="199"/>
      <c r="R27" s="199"/>
      <c r="S27" s="36"/>
    </row>
    <row r="28" spans="1:19" ht="13.5">
      <c r="A28" s="65">
        <f>+K16</f>
        <v>7</v>
      </c>
      <c r="B28" s="222"/>
      <c r="C28" s="223"/>
      <c r="D28" s="224"/>
      <c r="E28" s="210" t="s">
        <v>160</v>
      </c>
      <c r="F28" s="211"/>
      <c r="G28" s="212"/>
      <c r="H28" s="210" t="s">
        <v>160</v>
      </c>
      <c r="I28" s="211"/>
      <c r="J28" s="212"/>
      <c r="K28" s="195"/>
      <c r="L28" s="196"/>
      <c r="M28" s="197"/>
      <c r="N28" s="199">
        <v>0</v>
      </c>
      <c r="O28" s="199">
        <v>2</v>
      </c>
      <c r="P28" s="199">
        <f>60+40</f>
        <v>100</v>
      </c>
      <c r="Q28" s="199">
        <f>91+46</f>
        <v>137</v>
      </c>
      <c r="R28" s="199">
        <f>+P28-Q28</f>
        <v>-37</v>
      </c>
      <c r="S28" s="36"/>
    </row>
    <row r="29" spans="1:19" ht="13.5">
      <c r="A29" s="207" t="str">
        <f>+K17</f>
        <v>チームＳＳ</v>
      </c>
      <c r="B29" s="225"/>
      <c r="C29" s="226"/>
      <c r="D29" s="227"/>
      <c r="E29" s="187" t="s">
        <v>172</v>
      </c>
      <c r="F29" s="188"/>
      <c r="G29" s="189"/>
      <c r="H29" s="187" t="s">
        <v>174</v>
      </c>
      <c r="I29" s="188"/>
      <c r="J29" s="189"/>
      <c r="K29" s="209"/>
      <c r="L29" s="202"/>
      <c r="M29" s="203"/>
      <c r="N29" s="199"/>
      <c r="O29" s="199"/>
      <c r="P29" s="199"/>
      <c r="Q29" s="199"/>
      <c r="R29" s="199"/>
      <c r="S29" s="36"/>
    </row>
    <row r="30" spans="1:19" ht="13.5">
      <c r="A30" s="208"/>
      <c r="B30" s="228"/>
      <c r="C30" s="229"/>
      <c r="D30" s="230"/>
      <c r="E30" s="190"/>
      <c r="F30" s="191"/>
      <c r="G30" s="192"/>
      <c r="H30" s="190"/>
      <c r="I30" s="191"/>
      <c r="J30" s="192"/>
      <c r="K30" s="204"/>
      <c r="L30" s="205"/>
      <c r="M30" s="206"/>
      <c r="N30" s="199"/>
      <c r="O30" s="199"/>
      <c r="P30" s="199"/>
      <c r="Q30" s="199"/>
      <c r="R30" s="199"/>
      <c r="S30" s="36"/>
    </row>
    <row r="31" spans="1:19" s="35" customFormat="1" ht="13.5">
      <c r="A31" s="37"/>
      <c r="B31" s="38"/>
      <c r="C31" s="38"/>
      <c r="D31" s="38"/>
      <c r="E31" s="38"/>
      <c r="F31" s="38"/>
      <c r="G31" s="38"/>
      <c r="H31" s="38"/>
      <c r="I31" s="38"/>
      <c r="J31" s="37"/>
      <c r="K31" s="37"/>
      <c r="L31" s="37"/>
      <c r="M31" s="37"/>
      <c r="N31" s="37"/>
      <c r="O31" s="37"/>
      <c r="P31" s="37"/>
      <c r="Q31" s="37"/>
      <c r="R31" s="37"/>
      <c r="S31" s="36"/>
    </row>
    <row r="32" spans="15:20" ht="19.5" customHeight="1">
      <c r="O32" s="198" t="s">
        <v>117</v>
      </c>
      <c r="P32" s="198"/>
      <c r="Q32" s="39" t="s">
        <v>61</v>
      </c>
      <c r="R32" s="39"/>
      <c r="S32" s="40"/>
      <c r="T32" s="40"/>
    </row>
    <row r="33" spans="15:20" ht="19.5" customHeight="1">
      <c r="O33" s="148" t="s">
        <v>14</v>
      </c>
      <c r="P33" s="148"/>
      <c r="Q33" s="39" t="s">
        <v>118</v>
      </c>
      <c r="R33" s="124"/>
      <c r="S33" s="124"/>
      <c r="T33" s="40"/>
    </row>
    <row r="34" spans="15:20" ht="19.5" customHeight="1">
      <c r="O34" s="170" t="s">
        <v>47</v>
      </c>
      <c r="P34" s="170"/>
      <c r="Q34" s="39" t="s">
        <v>128</v>
      </c>
      <c r="R34" s="43"/>
      <c r="S34" s="43"/>
      <c r="T34" s="40"/>
    </row>
    <row r="35" spans="15:20" ht="19.5" customHeight="1">
      <c r="O35" s="166"/>
      <c r="P35" s="166"/>
      <c r="Q35" s="39" t="s">
        <v>129</v>
      </c>
      <c r="R35" s="53"/>
      <c r="S35" s="53"/>
      <c r="T35" s="40"/>
    </row>
    <row r="36" spans="17:20" ht="19.5" customHeight="1">
      <c r="Q36" s="200" t="s">
        <v>119</v>
      </c>
      <c r="R36" s="200"/>
      <c r="S36" s="40"/>
      <c r="T36" s="40"/>
    </row>
    <row r="37" spans="17:20" ht="19.5" customHeight="1">
      <c r="Q37" s="126"/>
      <c r="R37" s="126"/>
      <c r="S37" s="40"/>
      <c r="T37" s="40"/>
    </row>
  </sheetData>
  <sheetProtection/>
  <mergeCells count="113">
    <mergeCell ref="F12:I12"/>
    <mergeCell ref="J12:M14"/>
    <mergeCell ref="N12:N14"/>
    <mergeCell ref="O12:O14"/>
    <mergeCell ref="P12:P14"/>
    <mergeCell ref="Q9:Q11"/>
    <mergeCell ref="R9:R11"/>
    <mergeCell ref="A10:A11"/>
    <mergeCell ref="Q12:Q14"/>
    <mergeCell ref="R12:R14"/>
    <mergeCell ref="A13:A14"/>
    <mergeCell ref="B12:E12"/>
    <mergeCell ref="B9:E9"/>
    <mergeCell ref="F9:I11"/>
    <mergeCell ref="J9:M9"/>
    <mergeCell ref="N9:N11"/>
    <mergeCell ref="O9:O11"/>
    <mergeCell ref="P9:P11"/>
    <mergeCell ref="B10:E11"/>
    <mergeCell ref="J10:M11"/>
    <mergeCell ref="A7:A8"/>
    <mergeCell ref="B6:E8"/>
    <mergeCell ref="F6:I6"/>
    <mergeCell ref="J6:M6"/>
    <mergeCell ref="F7:I8"/>
    <mergeCell ref="J7:M8"/>
    <mergeCell ref="N6:N8"/>
    <mergeCell ref="O6:O8"/>
    <mergeCell ref="P6:P8"/>
    <mergeCell ref="P3:P5"/>
    <mergeCell ref="Q3:Q5"/>
    <mergeCell ref="R3:R5"/>
    <mergeCell ref="N3:N5"/>
    <mergeCell ref="O3:O5"/>
    <mergeCell ref="Q6:Q8"/>
    <mergeCell ref="R6:R8"/>
    <mergeCell ref="B4:E5"/>
    <mergeCell ref="F4:I5"/>
    <mergeCell ref="J4:M5"/>
    <mergeCell ref="A3:A5"/>
    <mergeCell ref="B3:E3"/>
    <mergeCell ref="F3:I3"/>
    <mergeCell ref="J3:M3"/>
    <mergeCell ref="E28:G28"/>
    <mergeCell ref="E25:G27"/>
    <mergeCell ref="B28:D30"/>
    <mergeCell ref="K19:M21"/>
    <mergeCell ref="B25:D25"/>
    <mergeCell ref="K22:M22"/>
    <mergeCell ref="H22:J24"/>
    <mergeCell ref="K25:M25"/>
    <mergeCell ref="B23:D24"/>
    <mergeCell ref="P28:P30"/>
    <mergeCell ref="Q28:Q30"/>
    <mergeCell ref="R28:R30"/>
    <mergeCell ref="A29:A30"/>
    <mergeCell ref="H28:J28"/>
    <mergeCell ref="K28:M30"/>
    <mergeCell ref="N28:N30"/>
    <mergeCell ref="O28:O30"/>
    <mergeCell ref="E29:G30"/>
    <mergeCell ref="H29:J30"/>
    <mergeCell ref="R25:R27"/>
    <mergeCell ref="A26:A27"/>
    <mergeCell ref="H25:J27"/>
    <mergeCell ref="P25:P27"/>
    <mergeCell ref="Q25:Q27"/>
    <mergeCell ref="N25:N27"/>
    <mergeCell ref="O25:O27"/>
    <mergeCell ref="P19:P21"/>
    <mergeCell ref="N19:N21"/>
    <mergeCell ref="O19:O21"/>
    <mergeCell ref="H19:J19"/>
    <mergeCell ref="A23:A24"/>
    <mergeCell ref="B22:D22"/>
    <mergeCell ref="E22:G24"/>
    <mergeCell ref="K17:M18"/>
    <mergeCell ref="E16:G16"/>
    <mergeCell ref="H16:J16"/>
    <mergeCell ref="K16:M16"/>
    <mergeCell ref="A20:A21"/>
    <mergeCell ref="B19:D21"/>
    <mergeCell ref="E19:G19"/>
    <mergeCell ref="N22:N24"/>
    <mergeCell ref="O22:O24"/>
    <mergeCell ref="P22:P24"/>
    <mergeCell ref="Q36:R36"/>
    <mergeCell ref="Q16:Q18"/>
    <mergeCell ref="R16:R18"/>
    <mergeCell ref="R19:R21"/>
    <mergeCell ref="Q19:Q21"/>
    <mergeCell ref="Q22:Q24"/>
    <mergeCell ref="R22:R24"/>
    <mergeCell ref="A1:R1"/>
    <mergeCell ref="A16:A18"/>
    <mergeCell ref="B16:D16"/>
    <mergeCell ref="O35:P35"/>
    <mergeCell ref="O16:O18"/>
    <mergeCell ref="P16:P18"/>
    <mergeCell ref="O32:P32"/>
    <mergeCell ref="O33:P33"/>
    <mergeCell ref="O34:P34"/>
    <mergeCell ref="N16:N18"/>
    <mergeCell ref="F13:I14"/>
    <mergeCell ref="H20:J21"/>
    <mergeCell ref="K23:M24"/>
    <mergeCell ref="K26:M27"/>
    <mergeCell ref="E20:G21"/>
    <mergeCell ref="B26:D27"/>
    <mergeCell ref="B13:E14"/>
    <mergeCell ref="B17:D18"/>
    <mergeCell ref="E17:G18"/>
    <mergeCell ref="H17:J18"/>
  </mergeCells>
  <printOptions/>
  <pageMargins left="0.9055118110236221" right="0.984251968503937" top="0.7874015748031497" bottom="0.3937007874015748" header="0.3937007874015748" footer="0.1968503937007874"/>
  <pageSetup horizontalDpi="600" verticalDpi="600" orientation="landscape" paperSize="9" r:id="rId2"/>
  <headerFooter alignWithMargins="0">
    <oddHeader>&amp;C&amp;"ＭＳ Ｐゴシック,太字"令和２年度　一宮市秋季市民バスケットボール大会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O22" sqref="O22:O24"/>
    </sheetView>
  </sheetViews>
  <sheetFormatPr defaultColWidth="9.00390625" defaultRowHeight="13.5"/>
  <cols>
    <col min="1" max="1" width="17.625" style="34" customWidth="1"/>
    <col min="2" max="13" width="4.875" style="34" customWidth="1"/>
    <col min="14" max="18" width="9.625" style="34" customWidth="1"/>
    <col min="19" max="19" width="2.875" style="34" customWidth="1"/>
    <col min="20" max="16384" width="9.00390625" style="34" customWidth="1"/>
  </cols>
  <sheetData>
    <row r="1" spans="1:18" ht="18.75">
      <c r="A1" s="193" t="s">
        <v>21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ht="13.5">
      <c r="N2" s="35"/>
    </row>
    <row r="3" spans="1:19" ht="13.5">
      <c r="A3" s="194"/>
      <c r="B3" s="195">
        <v>1</v>
      </c>
      <c r="C3" s="196"/>
      <c r="D3" s="196"/>
      <c r="E3" s="197"/>
      <c r="F3" s="195">
        <v>2</v>
      </c>
      <c r="G3" s="196"/>
      <c r="H3" s="196"/>
      <c r="I3" s="197"/>
      <c r="J3" s="195">
        <v>3</v>
      </c>
      <c r="K3" s="196"/>
      <c r="L3" s="196"/>
      <c r="M3" s="197"/>
      <c r="N3" s="194" t="s">
        <v>42</v>
      </c>
      <c r="O3" s="194" t="s">
        <v>43</v>
      </c>
      <c r="P3" s="194" t="s">
        <v>44</v>
      </c>
      <c r="Q3" s="194" t="s">
        <v>45</v>
      </c>
      <c r="R3" s="194" t="s">
        <v>46</v>
      </c>
      <c r="S3" s="36"/>
    </row>
    <row r="4" spans="1:19" ht="13.5">
      <c r="A4" s="194"/>
      <c r="B4" s="201" t="s">
        <v>90</v>
      </c>
      <c r="C4" s="202"/>
      <c r="D4" s="202"/>
      <c r="E4" s="203"/>
      <c r="F4" s="201" t="s">
        <v>84</v>
      </c>
      <c r="G4" s="202"/>
      <c r="H4" s="202"/>
      <c r="I4" s="203"/>
      <c r="J4" s="201" t="s">
        <v>133</v>
      </c>
      <c r="K4" s="202"/>
      <c r="L4" s="202"/>
      <c r="M4" s="203"/>
      <c r="N4" s="194"/>
      <c r="O4" s="194"/>
      <c r="P4" s="194"/>
      <c r="Q4" s="194"/>
      <c r="R4" s="194"/>
      <c r="S4" s="36"/>
    </row>
    <row r="5" spans="1:19" ht="13.5">
      <c r="A5" s="194"/>
      <c r="B5" s="204"/>
      <c r="C5" s="205"/>
      <c r="D5" s="205"/>
      <c r="E5" s="206"/>
      <c r="F5" s="204"/>
      <c r="G5" s="205"/>
      <c r="H5" s="205"/>
      <c r="I5" s="206"/>
      <c r="J5" s="204"/>
      <c r="K5" s="205"/>
      <c r="L5" s="205"/>
      <c r="M5" s="206"/>
      <c r="N5" s="194"/>
      <c r="O5" s="194"/>
      <c r="P5" s="194"/>
      <c r="Q5" s="194"/>
      <c r="R5" s="194"/>
      <c r="S5" s="36"/>
    </row>
    <row r="6" spans="1:19" ht="13.5">
      <c r="A6" s="65">
        <f>+B3</f>
        <v>1</v>
      </c>
      <c r="B6" s="195"/>
      <c r="C6" s="196"/>
      <c r="D6" s="196"/>
      <c r="E6" s="197"/>
      <c r="F6" s="210" t="s">
        <v>159</v>
      </c>
      <c r="G6" s="211"/>
      <c r="H6" s="211"/>
      <c r="I6" s="212"/>
      <c r="J6" s="210" t="s">
        <v>160</v>
      </c>
      <c r="K6" s="211"/>
      <c r="L6" s="211"/>
      <c r="M6" s="212"/>
      <c r="N6" s="199">
        <v>1</v>
      </c>
      <c r="O6" s="199">
        <v>1</v>
      </c>
      <c r="P6" s="199">
        <f>44+20</f>
        <v>64</v>
      </c>
      <c r="Q6" s="199">
        <f>42+48</f>
        <v>90</v>
      </c>
      <c r="R6" s="199">
        <f>+P6-Q6</f>
        <v>-26</v>
      </c>
      <c r="S6" s="36"/>
    </row>
    <row r="7" spans="1:19" ht="13.5">
      <c r="A7" s="207" t="str">
        <f>+B4</f>
        <v>ＢＢＧ</v>
      </c>
      <c r="B7" s="209"/>
      <c r="C7" s="202"/>
      <c r="D7" s="202"/>
      <c r="E7" s="203"/>
      <c r="F7" s="187" t="s">
        <v>175</v>
      </c>
      <c r="G7" s="188"/>
      <c r="H7" s="188"/>
      <c r="I7" s="189"/>
      <c r="J7" s="187" t="s">
        <v>177</v>
      </c>
      <c r="K7" s="188"/>
      <c r="L7" s="188"/>
      <c r="M7" s="189"/>
      <c r="N7" s="199"/>
      <c r="O7" s="199"/>
      <c r="P7" s="199"/>
      <c r="Q7" s="199"/>
      <c r="R7" s="199"/>
      <c r="S7" s="36"/>
    </row>
    <row r="8" spans="1:19" ht="13.5">
      <c r="A8" s="208"/>
      <c r="B8" s="204"/>
      <c r="C8" s="205"/>
      <c r="D8" s="205"/>
      <c r="E8" s="206"/>
      <c r="F8" s="190"/>
      <c r="G8" s="191"/>
      <c r="H8" s="191"/>
      <c r="I8" s="192"/>
      <c r="J8" s="190"/>
      <c r="K8" s="191"/>
      <c r="L8" s="191"/>
      <c r="M8" s="192"/>
      <c r="N8" s="199"/>
      <c r="O8" s="199"/>
      <c r="P8" s="199"/>
      <c r="Q8" s="199"/>
      <c r="R8" s="199"/>
      <c r="S8" s="36"/>
    </row>
    <row r="9" spans="1:19" ht="13.5">
      <c r="A9" s="65">
        <f>+F3</f>
        <v>2</v>
      </c>
      <c r="B9" s="210" t="s">
        <v>160</v>
      </c>
      <c r="C9" s="211"/>
      <c r="D9" s="211"/>
      <c r="E9" s="212"/>
      <c r="F9" s="195"/>
      <c r="G9" s="196"/>
      <c r="H9" s="196"/>
      <c r="I9" s="197"/>
      <c r="J9" s="210" t="s">
        <v>160</v>
      </c>
      <c r="K9" s="211"/>
      <c r="L9" s="211"/>
      <c r="M9" s="212"/>
      <c r="N9" s="199">
        <v>0</v>
      </c>
      <c r="O9" s="199">
        <v>2</v>
      </c>
      <c r="P9" s="199">
        <f>42+38</f>
        <v>80</v>
      </c>
      <c r="Q9" s="199">
        <f>44+56</f>
        <v>100</v>
      </c>
      <c r="R9" s="199">
        <f>+P9-Q9</f>
        <v>-20</v>
      </c>
      <c r="S9" s="36"/>
    </row>
    <row r="10" spans="1:19" ht="13.5">
      <c r="A10" s="207" t="str">
        <f>+F4</f>
        <v>ＡＢＣ</v>
      </c>
      <c r="B10" s="187" t="s">
        <v>176</v>
      </c>
      <c r="C10" s="188"/>
      <c r="D10" s="188"/>
      <c r="E10" s="189"/>
      <c r="F10" s="209"/>
      <c r="G10" s="202"/>
      <c r="H10" s="202"/>
      <c r="I10" s="203"/>
      <c r="J10" s="187" t="s">
        <v>179</v>
      </c>
      <c r="K10" s="188"/>
      <c r="L10" s="188"/>
      <c r="M10" s="189"/>
      <c r="N10" s="199"/>
      <c r="O10" s="199"/>
      <c r="P10" s="199"/>
      <c r="Q10" s="199"/>
      <c r="R10" s="199"/>
      <c r="S10" s="36"/>
    </row>
    <row r="11" spans="1:19" ht="13.5">
      <c r="A11" s="208"/>
      <c r="B11" s="190"/>
      <c r="C11" s="191"/>
      <c r="D11" s="191"/>
      <c r="E11" s="192"/>
      <c r="F11" s="204"/>
      <c r="G11" s="205"/>
      <c r="H11" s="205"/>
      <c r="I11" s="206"/>
      <c r="J11" s="190"/>
      <c r="K11" s="191"/>
      <c r="L11" s="191"/>
      <c r="M11" s="192"/>
      <c r="N11" s="199"/>
      <c r="O11" s="199"/>
      <c r="P11" s="199"/>
      <c r="Q11" s="199"/>
      <c r="R11" s="199"/>
      <c r="S11" s="36"/>
    </row>
    <row r="12" spans="1:19" ht="13.5">
      <c r="A12" s="65">
        <f>+J3</f>
        <v>3</v>
      </c>
      <c r="B12" s="210" t="s">
        <v>159</v>
      </c>
      <c r="C12" s="211"/>
      <c r="D12" s="211"/>
      <c r="E12" s="212"/>
      <c r="F12" s="210" t="s">
        <v>159</v>
      </c>
      <c r="G12" s="211"/>
      <c r="H12" s="211"/>
      <c r="I12" s="212"/>
      <c r="J12" s="195"/>
      <c r="K12" s="196"/>
      <c r="L12" s="196"/>
      <c r="M12" s="197"/>
      <c r="N12" s="199">
        <v>2</v>
      </c>
      <c r="O12" s="199">
        <v>0</v>
      </c>
      <c r="P12" s="199">
        <f>48+56</f>
        <v>104</v>
      </c>
      <c r="Q12" s="199">
        <f>20+38</f>
        <v>58</v>
      </c>
      <c r="R12" s="199">
        <f>+P12-Q12</f>
        <v>46</v>
      </c>
      <c r="S12" s="36"/>
    </row>
    <row r="13" spans="1:19" ht="13.5">
      <c r="A13" s="207" t="str">
        <f>+J4</f>
        <v>ｆｅｌｌｏｗｓ☆ｓｔａｒ</v>
      </c>
      <c r="B13" s="187" t="s">
        <v>178</v>
      </c>
      <c r="C13" s="188"/>
      <c r="D13" s="188"/>
      <c r="E13" s="189"/>
      <c r="F13" s="187" t="s">
        <v>180</v>
      </c>
      <c r="G13" s="188"/>
      <c r="H13" s="188"/>
      <c r="I13" s="189"/>
      <c r="J13" s="209"/>
      <c r="K13" s="202"/>
      <c r="L13" s="202"/>
      <c r="M13" s="203"/>
      <c r="N13" s="199"/>
      <c r="O13" s="199"/>
      <c r="P13" s="199"/>
      <c r="Q13" s="199"/>
      <c r="R13" s="199"/>
      <c r="S13" s="36"/>
    </row>
    <row r="14" spans="1:19" ht="13.5">
      <c r="A14" s="208"/>
      <c r="B14" s="190"/>
      <c r="C14" s="191"/>
      <c r="D14" s="191"/>
      <c r="E14" s="192"/>
      <c r="F14" s="190"/>
      <c r="G14" s="191"/>
      <c r="H14" s="191"/>
      <c r="I14" s="192"/>
      <c r="J14" s="204"/>
      <c r="K14" s="205"/>
      <c r="L14" s="205"/>
      <c r="M14" s="206"/>
      <c r="N14" s="199"/>
      <c r="O14" s="199"/>
      <c r="P14" s="199"/>
      <c r="Q14" s="199"/>
      <c r="R14" s="199"/>
      <c r="S14" s="36"/>
    </row>
    <row r="15" spans="1:19" s="35" customFormat="1" ht="13.5">
      <c r="A15" s="37"/>
      <c r="B15" s="38"/>
      <c r="C15" s="38"/>
      <c r="D15" s="38"/>
      <c r="E15" s="38"/>
      <c r="F15" s="38"/>
      <c r="G15" s="38"/>
      <c r="H15" s="38"/>
      <c r="I15" s="38"/>
      <c r="J15" s="37"/>
      <c r="K15" s="37"/>
      <c r="L15" s="37"/>
      <c r="M15" s="37"/>
      <c r="N15" s="37"/>
      <c r="O15" s="37"/>
      <c r="P15" s="37"/>
      <c r="Q15" s="37"/>
      <c r="R15" s="37"/>
      <c r="S15" s="36"/>
    </row>
    <row r="16" spans="1:19" ht="13.5">
      <c r="A16" s="194"/>
      <c r="B16" s="195">
        <v>4</v>
      </c>
      <c r="C16" s="196"/>
      <c r="D16" s="196"/>
      <c r="E16" s="197"/>
      <c r="F16" s="195">
        <v>5</v>
      </c>
      <c r="G16" s="196"/>
      <c r="H16" s="196"/>
      <c r="I16" s="197"/>
      <c r="J16" s="195">
        <v>6</v>
      </c>
      <c r="K16" s="196"/>
      <c r="L16" s="196"/>
      <c r="M16" s="197"/>
      <c r="N16" s="194" t="s">
        <v>42</v>
      </c>
      <c r="O16" s="194" t="s">
        <v>43</v>
      </c>
      <c r="P16" s="194" t="s">
        <v>44</v>
      </c>
      <c r="Q16" s="194" t="s">
        <v>45</v>
      </c>
      <c r="R16" s="194" t="s">
        <v>46</v>
      </c>
      <c r="S16" s="36"/>
    </row>
    <row r="17" spans="1:19" ht="13.5">
      <c r="A17" s="194"/>
      <c r="B17" s="201" t="s">
        <v>31</v>
      </c>
      <c r="C17" s="202"/>
      <c r="D17" s="202"/>
      <c r="E17" s="203"/>
      <c r="F17" s="201" t="s">
        <v>7</v>
      </c>
      <c r="G17" s="202"/>
      <c r="H17" s="202"/>
      <c r="I17" s="203"/>
      <c r="J17" s="201" t="s">
        <v>78</v>
      </c>
      <c r="K17" s="202"/>
      <c r="L17" s="202"/>
      <c r="M17" s="203"/>
      <c r="N17" s="194"/>
      <c r="O17" s="194"/>
      <c r="P17" s="194"/>
      <c r="Q17" s="194"/>
      <c r="R17" s="194"/>
      <c r="S17" s="36"/>
    </row>
    <row r="18" spans="1:19" ht="13.5">
      <c r="A18" s="194"/>
      <c r="B18" s="204"/>
      <c r="C18" s="205"/>
      <c r="D18" s="205"/>
      <c r="E18" s="206"/>
      <c r="F18" s="204"/>
      <c r="G18" s="205"/>
      <c r="H18" s="205"/>
      <c r="I18" s="206"/>
      <c r="J18" s="204"/>
      <c r="K18" s="205"/>
      <c r="L18" s="205"/>
      <c r="M18" s="206"/>
      <c r="N18" s="194"/>
      <c r="O18" s="194"/>
      <c r="P18" s="194"/>
      <c r="Q18" s="194"/>
      <c r="R18" s="194"/>
      <c r="S18" s="36"/>
    </row>
    <row r="19" spans="1:19" ht="13.5">
      <c r="A19" s="65">
        <f>+B16</f>
        <v>4</v>
      </c>
      <c r="B19" s="195"/>
      <c r="C19" s="196"/>
      <c r="D19" s="196"/>
      <c r="E19" s="197"/>
      <c r="F19" s="210" t="s">
        <v>160</v>
      </c>
      <c r="G19" s="211"/>
      <c r="H19" s="211"/>
      <c r="I19" s="212"/>
      <c r="J19" s="210" t="s">
        <v>160</v>
      </c>
      <c r="K19" s="211"/>
      <c r="L19" s="211"/>
      <c r="M19" s="212"/>
      <c r="N19" s="199">
        <v>0</v>
      </c>
      <c r="O19" s="199">
        <v>2</v>
      </c>
      <c r="P19" s="199">
        <f>35+48</f>
        <v>83</v>
      </c>
      <c r="Q19" s="199">
        <f>80+56</f>
        <v>136</v>
      </c>
      <c r="R19" s="199">
        <f>+P19-Q19</f>
        <v>-53</v>
      </c>
      <c r="S19" s="36"/>
    </row>
    <row r="20" spans="1:19" ht="13.5">
      <c r="A20" s="207" t="str">
        <f>+B17</f>
        <v>フジクラブ</v>
      </c>
      <c r="B20" s="209"/>
      <c r="C20" s="202"/>
      <c r="D20" s="202"/>
      <c r="E20" s="203"/>
      <c r="F20" s="187" t="s">
        <v>181</v>
      </c>
      <c r="G20" s="188"/>
      <c r="H20" s="188"/>
      <c r="I20" s="189"/>
      <c r="J20" s="187" t="s">
        <v>183</v>
      </c>
      <c r="K20" s="188"/>
      <c r="L20" s="188"/>
      <c r="M20" s="189"/>
      <c r="N20" s="199"/>
      <c r="O20" s="199"/>
      <c r="P20" s="199"/>
      <c r="Q20" s="199"/>
      <c r="R20" s="199"/>
      <c r="S20" s="36"/>
    </row>
    <row r="21" spans="1:19" ht="13.5">
      <c r="A21" s="208"/>
      <c r="B21" s="204"/>
      <c r="C21" s="205"/>
      <c r="D21" s="205"/>
      <c r="E21" s="206"/>
      <c r="F21" s="190"/>
      <c r="G21" s="191"/>
      <c r="H21" s="191"/>
      <c r="I21" s="192"/>
      <c r="J21" s="190"/>
      <c r="K21" s="191"/>
      <c r="L21" s="191"/>
      <c r="M21" s="192"/>
      <c r="N21" s="199"/>
      <c r="O21" s="199"/>
      <c r="P21" s="199"/>
      <c r="Q21" s="199"/>
      <c r="R21" s="199"/>
      <c r="S21" s="36"/>
    </row>
    <row r="22" spans="1:19" ht="13.5">
      <c r="A22" s="65">
        <f>+F16</f>
        <v>5</v>
      </c>
      <c r="B22" s="210" t="s">
        <v>159</v>
      </c>
      <c r="C22" s="211"/>
      <c r="D22" s="211"/>
      <c r="E22" s="212"/>
      <c r="F22" s="195"/>
      <c r="G22" s="196"/>
      <c r="H22" s="196"/>
      <c r="I22" s="197"/>
      <c r="J22" s="210" t="s">
        <v>159</v>
      </c>
      <c r="K22" s="211"/>
      <c r="L22" s="211"/>
      <c r="M22" s="212"/>
      <c r="N22" s="199">
        <v>2</v>
      </c>
      <c r="O22" s="199">
        <v>0</v>
      </c>
      <c r="P22" s="199">
        <f>80+91</f>
        <v>171</v>
      </c>
      <c r="Q22" s="199">
        <f>35+31</f>
        <v>66</v>
      </c>
      <c r="R22" s="199">
        <f>+P22-Q22</f>
        <v>105</v>
      </c>
      <c r="S22" s="36"/>
    </row>
    <row r="23" spans="1:19" ht="13.5">
      <c r="A23" s="207" t="str">
        <f>+F17</f>
        <v>Ｐ．ｓｍｉｌｅ</v>
      </c>
      <c r="B23" s="187" t="s">
        <v>182</v>
      </c>
      <c r="C23" s="188"/>
      <c r="D23" s="188"/>
      <c r="E23" s="189"/>
      <c r="F23" s="209"/>
      <c r="G23" s="202"/>
      <c r="H23" s="202"/>
      <c r="I23" s="203"/>
      <c r="J23" s="187" t="s">
        <v>185</v>
      </c>
      <c r="K23" s="188"/>
      <c r="L23" s="188"/>
      <c r="M23" s="189"/>
      <c r="N23" s="199"/>
      <c r="O23" s="199"/>
      <c r="P23" s="199"/>
      <c r="Q23" s="199"/>
      <c r="R23" s="199"/>
      <c r="S23" s="36"/>
    </row>
    <row r="24" spans="1:19" ht="13.5">
      <c r="A24" s="208"/>
      <c r="B24" s="190"/>
      <c r="C24" s="191"/>
      <c r="D24" s="191"/>
      <c r="E24" s="192"/>
      <c r="F24" s="204"/>
      <c r="G24" s="205"/>
      <c r="H24" s="205"/>
      <c r="I24" s="206"/>
      <c r="J24" s="190"/>
      <c r="K24" s="191"/>
      <c r="L24" s="191"/>
      <c r="M24" s="192"/>
      <c r="N24" s="199"/>
      <c r="O24" s="199"/>
      <c r="P24" s="199"/>
      <c r="Q24" s="199"/>
      <c r="R24" s="199"/>
      <c r="S24" s="36"/>
    </row>
    <row r="25" spans="1:19" ht="13.5">
      <c r="A25" s="65">
        <f>+J16</f>
        <v>6</v>
      </c>
      <c r="B25" s="210" t="s">
        <v>159</v>
      </c>
      <c r="C25" s="211"/>
      <c r="D25" s="211"/>
      <c r="E25" s="212"/>
      <c r="F25" s="210" t="s">
        <v>160</v>
      </c>
      <c r="G25" s="211"/>
      <c r="H25" s="211"/>
      <c r="I25" s="212"/>
      <c r="J25" s="195"/>
      <c r="K25" s="196"/>
      <c r="L25" s="196"/>
      <c r="M25" s="197"/>
      <c r="N25" s="199">
        <v>1</v>
      </c>
      <c r="O25" s="199">
        <v>1</v>
      </c>
      <c r="P25" s="199">
        <f>56+31</f>
        <v>87</v>
      </c>
      <c r="Q25" s="199">
        <f>48+91</f>
        <v>139</v>
      </c>
      <c r="R25" s="199">
        <f>+P25-Q25</f>
        <v>-52</v>
      </c>
      <c r="S25" s="36"/>
    </row>
    <row r="26" spans="1:19" ht="13.5">
      <c r="A26" s="207" t="str">
        <f>+J17</f>
        <v>Ｗｉｔｃｈｅｓ</v>
      </c>
      <c r="B26" s="187" t="s">
        <v>184</v>
      </c>
      <c r="C26" s="188"/>
      <c r="D26" s="188"/>
      <c r="E26" s="189"/>
      <c r="F26" s="187" t="s">
        <v>186</v>
      </c>
      <c r="G26" s="188"/>
      <c r="H26" s="188"/>
      <c r="I26" s="189"/>
      <c r="J26" s="209"/>
      <c r="K26" s="202"/>
      <c r="L26" s="202"/>
      <c r="M26" s="203"/>
      <c r="N26" s="199"/>
      <c r="O26" s="199"/>
      <c r="P26" s="199"/>
      <c r="Q26" s="199"/>
      <c r="R26" s="199"/>
      <c r="S26" s="36"/>
    </row>
    <row r="27" spans="1:19" ht="13.5">
      <c r="A27" s="208"/>
      <c r="B27" s="190"/>
      <c r="C27" s="191"/>
      <c r="D27" s="191"/>
      <c r="E27" s="192"/>
      <c r="F27" s="190"/>
      <c r="G27" s="191"/>
      <c r="H27" s="191"/>
      <c r="I27" s="192"/>
      <c r="J27" s="204"/>
      <c r="K27" s="205"/>
      <c r="L27" s="205"/>
      <c r="M27" s="206"/>
      <c r="N27" s="199"/>
      <c r="O27" s="199"/>
      <c r="P27" s="199"/>
      <c r="Q27" s="199"/>
      <c r="R27" s="199"/>
      <c r="S27" s="36"/>
    </row>
    <row r="28" spans="1:19" s="35" customFormat="1" ht="13.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5:20" ht="19.5" customHeight="1">
      <c r="O29" s="198" t="s">
        <v>117</v>
      </c>
      <c r="P29" s="198"/>
      <c r="Q29" s="39" t="s">
        <v>61</v>
      </c>
      <c r="R29" s="39"/>
      <c r="S29" s="40"/>
      <c r="T29" s="40"/>
    </row>
    <row r="30" spans="15:20" ht="19.5" customHeight="1">
      <c r="O30" s="148" t="s">
        <v>14</v>
      </c>
      <c r="P30" s="148"/>
      <c r="Q30" s="39" t="s">
        <v>118</v>
      </c>
      <c r="R30" s="124"/>
      <c r="S30" s="124"/>
      <c r="T30" s="40"/>
    </row>
    <row r="31" spans="15:20" ht="19.5" customHeight="1">
      <c r="O31" s="166" t="s">
        <v>83</v>
      </c>
      <c r="P31" s="166"/>
      <c r="Q31" s="39" t="s">
        <v>128</v>
      </c>
      <c r="R31" s="43"/>
      <c r="S31" s="43"/>
      <c r="T31" s="40"/>
    </row>
    <row r="32" spans="15:20" ht="19.5" customHeight="1">
      <c r="O32" s="166"/>
      <c r="P32" s="166"/>
      <c r="Q32" s="39" t="s">
        <v>129</v>
      </c>
      <c r="R32" s="53"/>
      <c r="S32" s="53"/>
      <c r="T32" s="40"/>
    </row>
    <row r="33" spans="17:20" ht="19.5" customHeight="1">
      <c r="Q33" s="200" t="s">
        <v>119</v>
      </c>
      <c r="R33" s="200"/>
      <c r="S33" s="40"/>
      <c r="T33" s="40"/>
    </row>
    <row r="34" spans="17:18" ht="19.5" customHeight="1">
      <c r="Q34" s="200"/>
      <c r="R34" s="200"/>
    </row>
  </sheetData>
  <sheetProtection/>
  <mergeCells count="97">
    <mergeCell ref="A1:R1"/>
    <mergeCell ref="A3:A5"/>
    <mergeCell ref="B3:E3"/>
    <mergeCell ref="F3:I3"/>
    <mergeCell ref="J3:M3"/>
    <mergeCell ref="N3:N5"/>
    <mergeCell ref="O3:O5"/>
    <mergeCell ref="P3:P5"/>
    <mergeCell ref="Q3:Q5"/>
    <mergeCell ref="R3:R5"/>
    <mergeCell ref="B4:E5"/>
    <mergeCell ref="F4:I5"/>
    <mergeCell ref="J4:M5"/>
    <mergeCell ref="B6:E8"/>
    <mergeCell ref="F6:I6"/>
    <mergeCell ref="J6:M6"/>
    <mergeCell ref="F7:I8"/>
    <mergeCell ref="N6:N8"/>
    <mergeCell ref="O6:O8"/>
    <mergeCell ref="P6:P8"/>
    <mergeCell ref="Q6:Q8"/>
    <mergeCell ref="R6:R8"/>
    <mergeCell ref="A7:A8"/>
    <mergeCell ref="Q9:Q11"/>
    <mergeCell ref="R9:R11"/>
    <mergeCell ref="A10:A11"/>
    <mergeCell ref="B9:E9"/>
    <mergeCell ref="F9:I11"/>
    <mergeCell ref="J9:M9"/>
    <mergeCell ref="N9:N11"/>
    <mergeCell ref="O9:O11"/>
    <mergeCell ref="P9:P11"/>
    <mergeCell ref="Q12:Q14"/>
    <mergeCell ref="R12:R14"/>
    <mergeCell ref="A13:A14"/>
    <mergeCell ref="B12:E12"/>
    <mergeCell ref="F12:I12"/>
    <mergeCell ref="J12:M14"/>
    <mergeCell ref="N12:N14"/>
    <mergeCell ref="O12:O14"/>
    <mergeCell ref="P12:P14"/>
    <mergeCell ref="B17:E18"/>
    <mergeCell ref="F17:I18"/>
    <mergeCell ref="J17:M18"/>
    <mergeCell ref="A16:A18"/>
    <mergeCell ref="B16:E16"/>
    <mergeCell ref="F16:I16"/>
    <mergeCell ref="J16:M16"/>
    <mergeCell ref="O19:O21"/>
    <mergeCell ref="P19:P21"/>
    <mergeCell ref="P16:P18"/>
    <mergeCell ref="Q16:Q18"/>
    <mergeCell ref="R16:R18"/>
    <mergeCell ref="N16:N18"/>
    <mergeCell ref="O16:O18"/>
    <mergeCell ref="Q19:Q21"/>
    <mergeCell ref="R19:R21"/>
    <mergeCell ref="A20:A21"/>
    <mergeCell ref="B19:E21"/>
    <mergeCell ref="F19:I19"/>
    <mergeCell ref="J19:M19"/>
    <mergeCell ref="J20:M21"/>
    <mergeCell ref="N19:N21"/>
    <mergeCell ref="Q22:Q24"/>
    <mergeCell ref="R22:R24"/>
    <mergeCell ref="A23:A24"/>
    <mergeCell ref="B22:E22"/>
    <mergeCell ref="F22:I24"/>
    <mergeCell ref="J22:M22"/>
    <mergeCell ref="N22:N24"/>
    <mergeCell ref="O22:O24"/>
    <mergeCell ref="P22:P24"/>
    <mergeCell ref="Q25:Q27"/>
    <mergeCell ref="R25:R27"/>
    <mergeCell ref="A26:A27"/>
    <mergeCell ref="B25:E25"/>
    <mergeCell ref="F25:I25"/>
    <mergeCell ref="J25:M27"/>
    <mergeCell ref="N25:N27"/>
    <mergeCell ref="O25:O27"/>
    <mergeCell ref="P25:P27"/>
    <mergeCell ref="O29:P29"/>
    <mergeCell ref="O30:P30"/>
    <mergeCell ref="O31:P31"/>
    <mergeCell ref="O32:P32"/>
    <mergeCell ref="Q33:R33"/>
    <mergeCell ref="Q34:R34"/>
    <mergeCell ref="B13:E14"/>
    <mergeCell ref="F13:I14"/>
    <mergeCell ref="J23:M24"/>
    <mergeCell ref="B23:E24"/>
    <mergeCell ref="B26:E27"/>
    <mergeCell ref="J7:M8"/>
    <mergeCell ref="B10:E11"/>
    <mergeCell ref="J10:M11"/>
    <mergeCell ref="F20:I21"/>
    <mergeCell ref="F26:I27"/>
  </mergeCells>
  <printOptions/>
  <pageMargins left="0.9055118110236221" right="0.984251968503937" top="0.7874015748031497" bottom="0.3937007874015748" header="0.3937007874015748" footer="0.1968503937007874"/>
  <pageSetup horizontalDpi="600" verticalDpi="600" orientation="landscape" paperSize="9" r:id="rId2"/>
  <headerFooter alignWithMargins="0">
    <oddHeader>&amp;C&amp;"ＭＳ Ｐゴシック,太字"令和２年度　一宮市秋季市民バスケットボール大会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NIWA</cp:lastModifiedBy>
  <cp:lastPrinted>2020-10-23T01:03:36Z</cp:lastPrinted>
  <dcterms:created xsi:type="dcterms:W3CDTF">2005-06-06T14:18:54Z</dcterms:created>
  <dcterms:modified xsi:type="dcterms:W3CDTF">2020-11-22T10:21:57Z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