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1"/>
  </bookViews>
  <sheets>
    <sheet name="抽選順" sheetId="1" r:id="rId1"/>
    <sheet name="男子Ａ " sheetId="2" r:id="rId2"/>
    <sheet name="男子Ｂ" sheetId="3" r:id="rId3"/>
    <sheet name="男子Ｃ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1">'男子Ａ '!$A$1:$AR$22</definedName>
    <definedName name="_xlnm.Print_Area" localSheetId="2">'男子Ｂ'!#REF!</definedName>
    <definedName name="_xlnm.Print_Area" localSheetId="3">'男子Ｃ'!#REF!</definedName>
    <definedName name="_xlnm.Print_Area" localSheetId="0">'抽選順'!$A$1:$J$12</definedName>
  </definedNames>
  <calcPr calcMode="manual" fullCalcOnLoad="1"/>
</workbook>
</file>

<file path=xl/sharedStrings.xml><?xml version="1.0" encoding="utf-8"?>
<sst xmlns="http://schemas.openxmlformats.org/spreadsheetml/2006/main" count="500" uniqueCount="222">
  <si>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</si>
  <si>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</si>
  <si>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</si>
  <si>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</si>
  <si>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</si>
  <si>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</si>
  <si>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</si>
  <si>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</si>
  <si>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</si>
  <si>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</si>
  <si>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</si>
  <si>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</si>
  <si>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</si>
  <si>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</si>
  <si>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総合体育館</t>
  </si>
  <si>
    <t>木曽川ファントム</t>
  </si>
  <si>
    <t>ダンデライオンズ</t>
  </si>
  <si>
    <t>Ｃａｃｋｌｅ</t>
  </si>
  <si>
    <t>Ｊａｃｋａｌ</t>
  </si>
  <si>
    <t>一般男子</t>
  </si>
  <si>
    <t>一般女子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</si>
  <si>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</si>
  <si>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</si>
  <si>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</si>
  <si>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</si>
  <si>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</si>
  <si>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</si>
  <si>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</si>
  <si>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</si>
  <si>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</si>
  <si>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</si>
  <si>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</si>
  <si>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</si>
  <si>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</si>
  <si>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</si>
  <si>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</si>
  <si>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</si>
  <si>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</si>
  <si>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</si>
  <si>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一般男子Ａ</t>
  </si>
  <si>
    <t>一般女子</t>
  </si>
  <si>
    <t>シニア男子</t>
  </si>
  <si>
    <t>一般男子Ｂ</t>
  </si>
  <si>
    <t>一般男子Ｃ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</si>
  <si>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</si>
  <si>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</si>
  <si>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</si>
  <si>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</si>
  <si>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</si>
  <si>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</si>
  <si>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</si>
  <si>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</si>
  <si>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</si>
  <si>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</si>
  <si>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２　－　３</t>
  </si>
  <si>
    <t>３</t>
  </si>
  <si>
    <t>２</t>
  </si>
  <si>
    <t>１</t>
  </si>
  <si>
    <t>しんきんＡ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</si>
  <si>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</si>
  <si>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</si>
  <si>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</si>
  <si>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</si>
  <si>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</si>
  <si>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</si>
  <si>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</si>
  <si>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</si>
  <si>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</si>
  <si>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</si>
  <si>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</si>
  <si>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</si>
  <si>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３　－　４</t>
  </si>
  <si>
    <t>４</t>
  </si>
  <si>
    <t>天照</t>
  </si>
  <si>
    <t>①　１０：００～</t>
  </si>
  <si>
    <t>②　１１：２０～</t>
  </si>
  <si>
    <t>③　１２：４０～</t>
  </si>
  <si>
    <t>④　１４：００～</t>
  </si>
  <si>
    <t>⑤　１５：２０～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</si>
  <si>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</si>
  <si>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</si>
  <si>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</si>
  <si>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</si>
  <si>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</si>
  <si>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</si>
  <si>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</si>
  <si>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第１試合　１０：００</t>
  </si>
  <si>
    <t>第２試合　１１：２０</t>
  </si>
  <si>
    <t>第３試合　１２：４０</t>
  </si>
  <si>
    <t>第４試合　１４：００</t>
  </si>
  <si>
    <t>⑤　１５時２０分</t>
  </si>
  <si>
    <t>②　１１時２０分</t>
  </si>
  <si>
    <t>③　１２時４０分</t>
  </si>
  <si>
    <t>④　１４時００分</t>
  </si>
  <si>
    <t>①　１０時００分</t>
  </si>
  <si>
    <t>男子Ａ</t>
  </si>
  <si>
    <t>男子Ｂ</t>
  </si>
  <si>
    <t>①１０：００～　②１１：２０～　③１２：４０～　④１４：００～　⑤１５：２０～　⑥１６：４０～</t>
  </si>
  <si>
    <t>⑥　１６：４０～</t>
  </si>
  <si>
    <t>Ｃｒａｚｙ　Ｃｈｉｃｋｅｎ</t>
  </si>
  <si>
    <t>⑥　１６時４０分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</si>
  <si>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</si>
  <si>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</si>
  <si>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</si>
  <si>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</si>
  <si>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</si>
  <si>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</si>
  <si>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ライチ</t>
  </si>
  <si>
    <t>Ａ－ＰＯＣ</t>
  </si>
  <si>
    <t>ＷＥＳＴ</t>
  </si>
  <si>
    <t>ＣＲＡＹＯＮ</t>
  </si>
  <si>
    <t>しんきんＢ</t>
  </si>
  <si>
    <t>５</t>
  </si>
  <si>
    <t>５　－　１</t>
  </si>
  <si>
    <t>第５試合　１５：２０</t>
  </si>
  <si>
    <t>４　－　５</t>
  </si>
  <si>
    <t>Ａコート</t>
  </si>
  <si>
    <t>ＡＢＣ</t>
  </si>
  <si>
    <t>修文大学</t>
  </si>
  <si>
    <t>ＳＣＡＲＥＣＲＯＷ</t>
  </si>
  <si>
    <t>ひょっこり</t>
  </si>
  <si>
    <t>柴狗</t>
  </si>
  <si>
    <t>オリーブ</t>
  </si>
  <si>
    <t>Ｋ⁺</t>
  </si>
  <si>
    <t>ＢＢＧ</t>
  </si>
  <si>
    <t>チームＳＳ</t>
  </si>
  <si>
    <t>フジクラブ</t>
  </si>
  <si>
    <t>４０’ｓ</t>
  </si>
  <si>
    <t>Ｐ．ｓｍｉｌｅ</t>
  </si>
  <si>
    <t>ラガー</t>
  </si>
  <si>
    <t>ＳＴＯＲＹ</t>
  </si>
  <si>
    <t>Ｖａｌｋｙｒｉｅ</t>
  </si>
  <si>
    <t>ＦＡＩＴＨ</t>
  </si>
  <si>
    <t>ＡＺＵＢＥＥ</t>
  </si>
  <si>
    <t>ｓｗａｇｇｙ　Ｐ</t>
  </si>
  <si>
    <t>風神雷神</t>
  </si>
  <si>
    <t>ディアーズ</t>
  </si>
  <si>
    <t>Sｃｏｒ-ｐｉｏｎｓ</t>
  </si>
  <si>
    <t>Sｃｏｒ-ｐｉｏｎｓ</t>
  </si>
  <si>
    <t>６月１６日</t>
  </si>
  <si>
    <t>６月９日</t>
  </si>
  <si>
    <t>しんきんＢ</t>
  </si>
  <si>
    <t>Ａコート</t>
  </si>
  <si>
    <t>しんきんＢ</t>
  </si>
  <si>
    <t>①１０：００～　②１１：２０～　③１２：４０～　④１４：００～　⑤１５：２０～　⑥１６：４０～</t>
  </si>
  <si>
    <t>６月３０日</t>
  </si>
  <si>
    <t>Ｃコート</t>
  </si>
  <si>
    <t>６月　９日</t>
  </si>
  <si>
    <t>男子Ｃ</t>
  </si>
  <si>
    <t>Ｂコート</t>
  </si>
  <si>
    <t>Ｂコート</t>
  </si>
  <si>
    <t>Ａコート</t>
  </si>
  <si>
    <t>Ｓｃｏｒ－ｐｉｏｎｓ</t>
  </si>
  <si>
    <t>アクションズ</t>
  </si>
  <si>
    <t>一宮市役所</t>
  </si>
  <si>
    <t>ゴリラ</t>
  </si>
  <si>
    <t>風神雷神</t>
  </si>
  <si>
    <t>フジクラブ</t>
  </si>
  <si>
    <t>フェニックス</t>
  </si>
  <si>
    <t>尾西クラブ</t>
  </si>
  <si>
    <t>ＡＺＵＢＥＥ</t>
  </si>
  <si>
    <t>ＡＢＣ</t>
  </si>
  <si>
    <t>○</t>
  </si>
  <si>
    <t>×</t>
  </si>
  <si>
    <t>８９－５０</t>
  </si>
  <si>
    <t>５０－８９</t>
  </si>
  <si>
    <t>４６－３３</t>
  </si>
  <si>
    <t>３３－４６</t>
  </si>
  <si>
    <t>６３－５８</t>
  </si>
  <si>
    <t>５８－６３</t>
  </si>
  <si>
    <t>７８－５５</t>
  </si>
  <si>
    <t>５５－７８</t>
  </si>
  <si>
    <t>４４－４２</t>
  </si>
  <si>
    <t>４２－４４</t>
  </si>
  <si>
    <t>６３</t>
  </si>
  <si>
    <t>７１</t>
  </si>
  <si>
    <t>７４</t>
  </si>
  <si>
    <t>６８</t>
  </si>
  <si>
    <t>２６</t>
  </si>
  <si>
    <t>７０</t>
  </si>
  <si>
    <t>４１</t>
  </si>
  <si>
    <t>６１</t>
  </si>
  <si>
    <t>４４</t>
  </si>
  <si>
    <t>４９</t>
  </si>
  <si>
    <t>７１</t>
  </si>
  <si>
    <t>５１</t>
  </si>
  <si>
    <t>７２</t>
  </si>
  <si>
    <t>６７</t>
  </si>
  <si>
    <t>８６</t>
  </si>
  <si>
    <t>６９</t>
  </si>
  <si>
    <t>５０</t>
  </si>
  <si>
    <t>６６</t>
  </si>
  <si>
    <t>４５</t>
  </si>
  <si>
    <t>５７</t>
  </si>
  <si>
    <t>３７</t>
  </si>
  <si>
    <t>９９</t>
  </si>
  <si>
    <t>５２</t>
  </si>
  <si>
    <t>５８</t>
  </si>
  <si>
    <t>４７</t>
  </si>
  <si>
    <t>８３</t>
  </si>
  <si>
    <t>５９</t>
  </si>
  <si>
    <t>５６</t>
  </si>
  <si>
    <t>５５</t>
  </si>
  <si>
    <t>４３</t>
  </si>
  <si>
    <t>３８</t>
  </si>
  <si>
    <t>８０</t>
  </si>
  <si>
    <t>△</t>
  </si>
  <si>
    <t>２２－２２</t>
  </si>
  <si>
    <t>４２－３３</t>
  </si>
  <si>
    <t>３３－４２</t>
  </si>
  <si>
    <t>６５－１４</t>
  </si>
  <si>
    <t>１４－６５</t>
  </si>
  <si>
    <t>８７－４９</t>
  </si>
  <si>
    <t>４９－８７</t>
  </si>
  <si>
    <t>５１－４５</t>
  </si>
  <si>
    <t>４５－５１</t>
  </si>
  <si>
    <t>７７</t>
  </si>
  <si>
    <t>７５</t>
  </si>
  <si>
    <t>５４</t>
  </si>
  <si>
    <t>７８</t>
  </si>
  <si>
    <t>６０</t>
  </si>
  <si>
    <t>６２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</si>
</sst>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1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00FF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medium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0" fontId="52" fillId="0" borderId="17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51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54" fillId="0" borderId="20" xfId="0" applyFont="1" applyBorder="1" applyAlignment="1">
      <alignment vertical="center" shrinkToFit="1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20" xfId="63" applyBorder="1" applyAlignment="1">
      <alignment vertical="center"/>
      <protection/>
    </xf>
    <xf numFmtId="0" fontId="4" fillId="0" borderId="20" xfId="63" applyFont="1" applyBorder="1" applyAlignment="1">
      <alignment vertical="center"/>
      <protection/>
    </xf>
    <xf numFmtId="177" fontId="0" fillId="0" borderId="0" xfId="63" applyNumberForma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shrinkToFit="1"/>
    </xf>
    <xf numFmtId="49" fontId="55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 shrinkToFit="1"/>
    </xf>
    <xf numFmtId="49" fontId="8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8" fillId="0" borderId="19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9" fillId="0" borderId="14" xfId="0" applyFont="1" applyFill="1" applyBorder="1" applyAlignment="1">
      <alignment vertical="center" shrinkToFit="1"/>
    </xf>
    <xf numFmtId="0" fontId="59" fillId="0" borderId="19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60" fillId="0" borderId="31" xfId="63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32" xfId="62" applyFont="1" applyFill="1" applyBorder="1" applyAlignment="1">
      <alignment vertical="center" shrinkToFit="1"/>
      <protection/>
    </xf>
    <xf numFmtId="0" fontId="0" fillId="0" borderId="31" xfId="0" applyFill="1" applyBorder="1" applyAlignment="1">
      <alignment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62" applyFont="1" applyFill="1" applyBorder="1" applyAlignment="1">
      <alignment vertical="center" shrinkToFit="1"/>
      <protection/>
    </xf>
    <xf numFmtId="0" fontId="0" fillId="0" borderId="33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55" fillId="0" borderId="19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 shrinkToFit="1"/>
    </xf>
    <xf numFmtId="49" fontId="51" fillId="0" borderId="28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52" fillId="0" borderId="39" xfId="0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13" xfId="62" applyFont="1" applyFill="1" applyBorder="1" applyAlignment="1">
      <alignment vertical="center" shrinkToFit="1"/>
      <protection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59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55" fillId="0" borderId="31" xfId="63" applyFont="1" applyBorder="1" applyAlignment="1">
      <alignment horizontal="center" vertical="center"/>
      <protection/>
    </xf>
    <xf numFmtId="0" fontId="0" fillId="0" borderId="44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49" fontId="51" fillId="0" borderId="45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49" fontId="51" fillId="0" borderId="46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vertical="center" shrinkToFi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45" xfId="0" applyFont="1" applyBorder="1" applyAlignment="1">
      <alignment vertical="center"/>
    </xf>
    <xf numFmtId="0" fontId="52" fillId="0" borderId="48" xfId="0" applyFont="1" applyBorder="1" applyAlignment="1">
      <alignment vertical="center" shrinkToFit="1"/>
    </xf>
    <xf numFmtId="176" fontId="0" fillId="0" borderId="48" xfId="0" applyNumberFormat="1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54" fillId="0" borderId="54" xfId="0" applyFont="1" applyBorder="1" applyAlignment="1">
      <alignment vertical="center" shrinkToFit="1"/>
    </xf>
    <xf numFmtId="49" fontId="56" fillId="0" borderId="45" xfId="0" applyNumberFormat="1" applyFont="1" applyBorder="1" applyAlignment="1">
      <alignment vertical="center"/>
    </xf>
    <xf numFmtId="49" fontId="56" fillId="0" borderId="46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top" textRotation="255"/>
    </xf>
    <xf numFmtId="0" fontId="0" fillId="0" borderId="65" xfId="0" applyBorder="1" applyAlignment="1">
      <alignment horizontal="center" vertical="top" textRotation="255"/>
    </xf>
    <xf numFmtId="0" fontId="0" fillId="0" borderId="0" xfId="0" applyBorder="1" applyAlignment="1">
      <alignment horizontal="center" vertical="center" shrinkToFit="1"/>
    </xf>
    <xf numFmtId="49" fontId="55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right" vertical="center"/>
    </xf>
    <xf numFmtId="49" fontId="55" fillId="0" borderId="0" xfId="0" applyNumberFormat="1" applyFont="1" applyBorder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20" xfId="0" applyFont="1" applyFill="1" applyBorder="1" applyAlignment="1">
      <alignment horizontal="center" vertical="center" shrinkToFit="1"/>
    </xf>
    <xf numFmtId="0" fontId="57" fillId="0" borderId="6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55" fillId="0" borderId="19" xfId="0" applyNumberFormat="1" applyFont="1" applyBorder="1" applyAlignment="1">
      <alignment horizontal="right" vertical="center"/>
    </xf>
    <xf numFmtId="49" fontId="55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49" fontId="55" fillId="0" borderId="14" xfId="0" applyNumberFormat="1" applyFont="1" applyBorder="1" applyAlignment="1">
      <alignment horizontal="right" vertical="center"/>
    </xf>
    <xf numFmtId="49" fontId="55" fillId="0" borderId="1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top" textRotation="255"/>
    </xf>
    <xf numFmtId="49" fontId="55" fillId="0" borderId="1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0" fillId="0" borderId="19" xfId="0" applyFont="1" applyBorder="1" applyAlignment="1">
      <alignment horizontal="center" vertical="center" shrinkToFit="1"/>
    </xf>
    <xf numFmtId="0" fontId="55" fillId="0" borderId="26" xfId="63" applyFont="1" applyBorder="1" applyAlignment="1">
      <alignment horizontal="center" vertical="center"/>
      <protection/>
    </xf>
    <xf numFmtId="0" fontId="55" fillId="0" borderId="27" xfId="63" applyFont="1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 shrinkToFit="1"/>
      <protection/>
    </xf>
    <xf numFmtId="0" fontId="0" fillId="0" borderId="27" xfId="63" applyBorder="1" applyAlignment="1">
      <alignment horizontal="center" vertical="center" shrinkToFit="1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58" fillId="0" borderId="0" xfId="63" applyFont="1" applyBorder="1" applyAlignment="1">
      <alignment horizontal="center"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12" xfId="63" applyBorder="1" applyAlignment="1">
      <alignment vertical="center"/>
      <protection/>
    </xf>
    <xf numFmtId="0" fontId="55" fillId="0" borderId="12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 shrinkToFit="1"/>
      <protection/>
    </xf>
    <xf numFmtId="0" fontId="9" fillId="0" borderId="0" xfId="63" applyFont="1" applyAlignment="1">
      <alignment horizontal="center"/>
      <protection/>
    </xf>
    <xf numFmtId="0" fontId="0" fillId="0" borderId="12" xfId="63" applyBorder="1" applyAlignment="1">
      <alignment horizontal="center" vertical="center"/>
      <protection/>
    </xf>
    <xf numFmtId="0" fontId="60" fillId="0" borderId="0" xfId="63" applyFont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49" fontId="55" fillId="0" borderId="45" xfId="0" applyNumberFormat="1" applyFont="1" applyBorder="1" applyAlignment="1">
      <alignment horizontal="left" vertical="center"/>
    </xf>
    <xf numFmtId="0" fontId="0" fillId="0" borderId="45" xfId="0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51" fillId="0" borderId="70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1038225"/>
          <a:ext cx="0" cy="676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1038225"/>
          <a:ext cx="0" cy="676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171450</xdr:rowOff>
    </xdr:from>
    <xdr:to>
      <xdr:col>14</xdr:col>
      <xdr:colOff>66675</xdr:colOff>
      <xdr:row>5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1038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6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1038225"/>
          <a:ext cx="0" cy="676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6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1038225"/>
          <a:ext cx="0" cy="676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171450</xdr:rowOff>
    </xdr:from>
    <xdr:to>
      <xdr:col>34</xdr:col>
      <xdr:colOff>66675</xdr:colOff>
      <xdr:row>5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1038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6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6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5622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5717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609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60985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5622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571750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609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60985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9525</xdr:rowOff>
    </xdr:from>
    <xdr:to>
      <xdr:col>6</xdr:col>
      <xdr:colOff>190500</xdr:colOff>
      <xdr:row>10</xdr:row>
      <xdr:rowOff>9525</xdr:rowOff>
    </xdr:to>
    <xdr:sp>
      <xdr:nvSpPr>
        <xdr:cNvPr id="23" name="Line 1037"/>
        <xdr:cNvSpPr>
          <a:spLocks/>
        </xdr:cNvSpPr>
      </xdr:nvSpPr>
      <xdr:spPr>
        <a:xfrm>
          <a:off x="876300" y="173355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19</xdr:row>
      <xdr:rowOff>0</xdr:rowOff>
    </xdr:from>
    <xdr:to>
      <xdr:col>14</xdr:col>
      <xdr:colOff>114300</xdr:colOff>
      <xdr:row>19</xdr:row>
      <xdr:rowOff>0</xdr:rowOff>
    </xdr:to>
    <xdr:sp>
      <xdr:nvSpPr>
        <xdr:cNvPr id="24" name="Line 1037"/>
        <xdr:cNvSpPr>
          <a:spLocks/>
        </xdr:cNvSpPr>
      </xdr:nvSpPr>
      <xdr:spPr>
        <a:xfrm>
          <a:off x="1895475" y="32670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</xdr:row>
      <xdr:rowOff>161925</xdr:rowOff>
    </xdr:from>
    <xdr:to>
      <xdr:col>34</xdr:col>
      <xdr:colOff>76200</xdr:colOff>
      <xdr:row>18</xdr:row>
      <xdr:rowOff>161925</xdr:rowOff>
    </xdr:to>
    <xdr:sp>
      <xdr:nvSpPr>
        <xdr:cNvPr id="25" name="Line 1037"/>
        <xdr:cNvSpPr>
          <a:spLocks/>
        </xdr:cNvSpPr>
      </xdr:nvSpPr>
      <xdr:spPr>
        <a:xfrm>
          <a:off x="5857875" y="32575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6</xdr:row>
      <xdr:rowOff>9525</xdr:rowOff>
    </xdr:from>
    <xdr:to>
      <xdr:col>29</xdr:col>
      <xdr:colOff>76200</xdr:colOff>
      <xdr:row>6</xdr:row>
      <xdr:rowOff>9525</xdr:rowOff>
    </xdr:to>
    <xdr:sp>
      <xdr:nvSpPr>
        <xdr:cNvPr id="26" name="Line 1037"/>
        <xdr:cNvSpPr>
          <a:spLocks/>
        </xdr:cNvSpPr>
      </xdr:nvSpPr>
      <xdr:spPr>
        <a:xfrm>
          <a:off x="4857750" y="10477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0</xdr:rowOff>
    </xdr:from>
    <xdr:to>
      <xdr:col>14</xdr:col>
      <xdr:colOff>76200</xdr:colOff>
      <xdr:row>6</xdr:row>
      <xdr:rowOff>0</xdr:rowOff>
    </xdr:to>
    <xdr:sp>
      <xdr:nvSpPr>
        <xdr:cNvPr id="27" name="Line 1037"/>
        <xdr:cNvSpPr>
          <a:spLocks/>
        </xdr:cNvSpPr>
      </xdr:nvSpPr>
      <xdr:spPr>
        <a:xfrm>
          <a:off x="1857375" y="10382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9</xdr:row>
      <xdr:rowOff>161925</xdr:rowOff>
    </xdr:from>
    <xdr:to>
      <xdr:col>16</xdr:col>
      <xdr:colOff>190500</xdr:colOff>
      <xdr:row>9</xdr:row>
      <xdr:rowOff>161925</xdr:rowOff>
    </xdr:to>
    <xdr:sp>
      <xdr:nvSpPr>
        <xdr:cNvPr id="28" name="Line 1037"/>
        <xdr:cNvSpPr>
          <a:spLocks/>
        </xdr:cNvSpPr>
      </xdr:nvSpPr>
      <xdr:spPr>
        <a:xfrm>
          <a:off x="287655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</xdr:row>
      <xdr:rowOff>0</xdr:rowOff>
    </xdr:from>
    <xdr:to>
      <xdr:col>26</xdr:col>
      <xdr:colOff>190500</xdr:colOff>
      <xdr:row>10</xdr:row>
      <xdr:rowOff>0</xdr:rowOff>
    </xdr:to>
    <xdr:sp>
      <xdr:nvSpPr>
        <xdr:cNvPr id="29" name="Line 1037"/>
        <xdr:cNvSpPr>
          <a:spLocks/>
        </xdr:cNvSpPr>
      </xdr:nvSpPr>
      <xdr:spPr>
        <a:xfrm>
          <a:off x="487680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9</xdr:row>
      <xdr:rowOff>161925</xdr:rowOff>
    </xdr:from>
    <xdr:to>
      <xdr:col>34</xdr:col>
      <xdr:colOff>85725</xdr:colOff>
      <xdr:row>9</xdr:row>
      <xdr:rowOff>161925</xdr:rowOff>
    </xdr:to>
    <xdr:sp>
      <xdr:nvSpPr>
        <xdr:cNvPr id="30" name="Line 1037"/>
        <xdr:cNvSpPr>
          <a:spLocks/>
        </xdr:cNvSpPr>
      </xdr:nvSpPr>
      <xdr:spPr>
        <a:xfrm>
          <a:off x="637222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</xdr:row>
      <xdr:rowOff>0</xdr:rowOff>
    </xdr:from>
    <xdr:to>
      <xdr:col>29</xdr:col>
      <xdr:colOff>57150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3895725" y="342900"/>
          <a:ext cx="19621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F3" sqref="F3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189" t="s">
        <v>39</v>
      </c>
      <c r="B1" s="188"/>
      <c r="C1" s="110">
        <v>2</v>
      </c>
      <c r="D1" s="111" t="s">
        <v>9</v>
      </c>
      <c r="E1" s="110">
        <v>5</v>
      </c>
      <c r="F1" s="112" t="s">
        <v>121</v>
      </c>
      <c r="G1" s="188" t="s">
        <v>21</v>
      </c>
      <c r="H1" s="188"/>
      <c r="I1" s="140">
        <v>5</v>
      </c>
      <c r="J1" s="141" t="s">
        <v>106</v>
      </c>
      <c r="L1" s="19" t="s">
        <v>19</v>
      </c>
      <c r="M1" s="19" t="s">
        <v>40</v>
      </c>
      <c r="N1" s="19" t="s">
        <v>41</v>
      </c>
      <c r="O1" s="19" t="s">
        <v>22</v>
      </c>
    </row>
    <row r="2" spans="1:15" s="3" customFormat="1" ht="30" customHeight="1" thickTop="1">
      <c r="A2" s="117">
        <v>1</v>
      </c>
      <c r="B2" s="118" t="s">
        <v>133</v>
      </c>
      <c r="C2" s="9">
        <v>3</v>
      </c>
      <c r="D2" s="8" t="s">
        <v>136</v>
      </c>
      <c r="E2" s="9">
        <v>6</v>
      </c>
      <c r="F2" s="8" t="s">
        <v>119</v>
      </c>
      <c r="G2" s="122">
        <v>1</v>
      </c>
      <c r="H2" s="123" t="s">
        <v>129</v>
      </c>
      <c r="I2" s="113"/>
      <c r="J2" s="6"/>
      <c r="L2" s="17" t="s">
        <v>5</v>
      </c>
      <c r="M2" s="17" t="s">
        <v>0</v>
      </c>
      <c r="N2" s="18" t="s">
        <v>101</v>
      </c>
      <c r="O2" s="18" t="s">
        <v>101</v>
      </c>
    </row>
    <row r="3" spans="1:15" s="3" customFormat="1" ht="30" customHeight="1" thickBot="1">
      <c r="A3" s="7">
        <v>2</v>
      </c>
      <c r="B3" s="8" t="s">
        <v>69</v>
      </c>
      <c r="C3" s="9">
        <v>4</v>
      </c>
      <c r="D3" s="8" t="s">
        <v>29</v>
      </c>
      <c r="E3" s="109">
        <v>7</v>
      </c>
      <c r="F3" s="108" t="s">
        <v>79</v>
      </c>
      <c r="G3" s="113">
        <v>2</v>
      </c>
      <c r="H3" s="8" t="s">
        <v>24</v>
      </c>
      <c r="I3" s="113"/>
      <c r="J3" s="6"/>
      <c r="L3" s="17" t="s">
        <v>0</v>
      </c>
      <c r="M3" s="17" t="s">
        <v>102</v>
      </c>
      <c r="N3" s="17" t="s">
        <v>24</v>
      </c>
      <c r="O3" s="17" t="s">
        <v>103</v>
      </c>
    </row>
    <row r="4" spans="1:15" s="3" customFormat="1" ht="30" customHeight="1" thickBot="1" thickTop="1">
      <c r="A4" s="7">
        <v>3</v>
      </c>
      <c r="B4" s="8" t="s">
        <v>18</v>
      </c>
      <c r="C4" s="9">
        <v>5</v>
      </c>
      <c r="D4" s="8" t="s">
        <v>138</v>
      </c>
      <c r="E4" s="187" t="s">
        <v>20</v>
      </c>
      <c r="F4" s="187"/>
      <c r="G4" s="113">
        <v>3</v>
      </c>
      <c r="H4" s="114" t="s">
        <v>125</v>
      </c>
      <c r="I4" s="113"/>
      <c r="J4" s="64"/>
      <c r="L4" s="17" t="s">
        <v>16</v>
      </c>
      <c r="M4" s="17" t="s">
        <v>104</v>
      </c>
      <c r="N4" s="3" t="s">
        <v>105</v>
      </c>
      <c r="O4" s="3" t="s">
        <v>106</v>
      </c>
    </row>
    <row r="5" spans="1:15" s="3" customFormat="1" ht="30" customHeight="1" thickTop="1">
      <c r="A5" s="7">
        <v>4</v>
      </c>
      <c r="B5" s="8" t="s">
        <v>67</v>
      </c>
      <c r="C5" s="9">
        <v>6</v>
      </c>
      <c r="D5" s="8" t="s">
        <v>107</v>
      </c>
      <c r="E5" s="122">
        <v>1</v>
      </c>
      <c r="F5" s="118" t="s">
        <v>104</v>
      </c>
      <c r="G5" s="113">
        <v>4</v>
      </c>
      <c r="H5" s="114" t="s">
        <v>127</v>
      </c>
      <c r="I5" s="113"/>
      <c r="J5" s="64"/>
      <c r="L5" s="17" t="s">
        <v>15</v>
      </c>
      <c r="M5" s="17" t="s">
        <v>133</v>
      </c>
      <c r="N5" s="3" t="s">
        <v>59</v>
      </c>
      <c r="O5" s="3" t="s">
        <v>117</v>
      </c>
    </row>
    <row r="6" spans="1:15" s="3" customFormat="1" ht="30" customHeight="1" thickBot="1">
      <c r="A6" s="7">
        <v>5</v>
      </c>
      <c r="B6" s="8" t="s">
        <v>37</v>
      </c>
      <c r="C6" s="109">
        <v>7</v>
      </c>
      <c r="D6" s="108" t="s">
        <v>35</v>
      </c>
      <c r="E6" s="113">
        <v>2</v>
      </c>
      <c r="F6" s="106" t="s">
        <v>31</v>
      </c>
      <c r="G6" s="113">
        <v>5</v>
      </c>
      <c r="H6" s="108" t="s">
        <v>123</v>
      </c>
      <c r="I6" s="113"/>
      <c r="J6" s="64"/>
      <c r="L6" s="17" t="s">
        <v>8</v>
      </c>
      <c r="M6" s="17" t="s">
        <v>122</v>
      </c>
      <c r="N6" s="17" t="s">
        <v>123</v>
      </c>
      <c r="O6" s="3" t="s">
        <v>124</v>
      </c>
    </row>
    <row r="7" spans="1:14" s="3" customFormat="1" ht="30" customHeight="1" thickBot="1" thickTop="1">
      <c r="A7" s="7">
        <v>6</v>
      </c>
      <c r="B7" s="8" t="s">
        <v>17</v>
      </c>
      <c r="C7" s="187" t="s">
        <v>43</v>
      </c>
      <c r="D7" s="187"/>
      <c r="E7" s="113">
        <v>3</v>
      </c>
      <c r="F7" s="8" t="s">
        <v>0</v>
      </c>
      <c r="G7" s="190" t="s">
        <v>22</v>
      </c>
      <c r="H7" s="191"/>
      <c r="I7" s="115"/>
      <c r="J7" s="116"/>
      <c r="L7" s="18" t="s">
        <v>9</v>
      </c>
      <c r="M7" s="18" t="s">
        <v>31</v>
      </c>
      <c r="N7" s="3" t="s">
        <v>125</v>
      </c>
    </row>
    <row r="8" spans="1:14" s="3" customFormat="1" ht="30" customHeight="1" thickTop="1">
      <c r="A8" s="7">
        <v>7</v>
      </c>
      <c r="B8" s="8" t="s">
        <v>10</v>
      </c>
      <c r="C8" s="121">
        <v>1</v>
      </c>
      <c r="D8" s="118" t="s">
        <v>134</v>
      </c>
      <c r="E8" s="113">
        <v>4</v>
      </c>
      <c r="F8" s="8" t="s">
        <v>132</v>
      </c>
      <c r="G8" s="121">
        <v>1</v>
      </c>
      <c r="H8" s="118" t="s">
        <v>32</v>
      </c>
      <c r="I8" s="9"/>
      <c r="J8" s="6"/>
      <c r="L8" s="17" t="s">
        <v>18</v>
      </c>
      <c r="M8" s="17" t="s">
        <v>126</v>
      </c>
      <c r="N8" s="3" t="s">
        <v>127</v>
      </c>
    </row>
    <row r="9" spans="1:14" s="3" customFormat="1" ht="30" customHeight="1" thickBot="1">
      <c r="A9" s="16">
        <v>8</v>
      </c>
      <c r="B9" s="108" t="s">
        <v>5</v>
      </c>
      <c r="C9" s="9">
        <v>2</v>
      </c>
      <c r="D9" s="8" t="s">
        <v>23</v>
      </c>
      <c r="E9" s="113">
        <v>5</v>
      </c>
      <c r="F9" s="8" t="s">
        <v>32</v>
      </c>
      <c r="G9" s="9">
        <v>2</v>
      </c>
      <c r="H9" s="114" t="s">
        <v>124</v>
      </c>
      <c r="I9" s="9"/>
      <c r="J9" s="64"/>
      <c r="L9" s="17" t="s">
        <v>11</v>
      </c>
      <c r="M9" s="18" t="s">
        <v>128</v>
      </c>
      <c r="N9" s="3" t="s">
        <v>129</v>
      </c>
    </row>
    <row r="10" spans="1:13" s="3" customFormat="1" ht="30" customHeight="1" thickBot="1" thickTop="1">
      <c r="A10" s="186" t="s">
        <v>42</v>
      </c>
      <c r="B10" s="187"/>
      <c r="C10" s="9">
        <v>3</v>
      </c>
      <c r="D10" s="8" t="s">
        <v>32</v>
      </c>
      <c r="E10" s="113">
        <v>6</v>
      </c>
      <c r="F10" s="8" t="s">
        <v>133</v>
      </c>
      <c r="G10" s="9">
        <v>3</v>
      </c>
      <c r="H10" s="114" t="s">
        <v>117</v>
      </c>
      <c r="I10" s="9"/>
      <c r="J10" s="64"/>
      <c r="L10" s="17" t="s">
        <v>133</v>
      </c>
      <c r="M10" s="17" t="s">
        <v>138</v>
      </c>
    </row>
    <row r="11" spans="1:13" s="3" customFormat="1" ht="30" customHeight="1" thickBot="1" thickTop="1">
      <c r="A11" s="119">
        <v>1</v>
      </c>
      <c r="B11" s="120" t="s">
        <v>15</v>
      </c>
      <c r="C11" s="11">
        <v>4</v>
      </c>
      <c r="D11" s="10" t="s">
        <v>135</v>
      </c>
      <c r="E11" s="11">
        <v>7</v>
      </c>
      <c r="F11" s="10" t="s">
        <v>122</v>
      </c>
      <c r="G11" s="11">
        <v>4</v>
      </c>
      <c r="H11" s="142" t="s">
        <v>7</v>
      </c>
      <c r="I11" s="11"/>
      <c r="J11" s="107"/>
      <c r="L11" s="17" t="s">
        <v>10</v>
      </c>
      <c r="M11" s="3" t="s">
        <v>130</v>
      </c>
    </row>
    <row r="12" spans="1:13" s="3" customFormat="1" ht="30" customHeight="1">
      <c r="A12" s="85"/>
      <c r="B12" s="17"/>
      <c r="C12" s="85"/>
      <c r="D12" s="17"/>
      <c r="E12" s="85"/>
      <c r="F12" s="17"/>
      <c r="G12" s="85"/>
      <c r="H12" s="17"/>
      <c r="I12" s="85"/>
      <c r="J12" s="17"/>
      <c r="L12" s="17" t="s">
        <v>69</v>
      </c>
      <c r="M12" s="3" t="s">
        <v>131</v>
      </c>
    </row>
    <row r="13" spans="12:13" ht="30" customHeight="1">
      <c r="L13" s="17" t="s">
        <v>1</v>
      </c>
      <c r="M13" s="17" t="s">
        <v>132</v>
      </c>
    </row>
    <row r="14" ht="30" customHeight="1">
      <c r="L14" s="17" t="s">
        <v>17</v>
      </c>
    </row>
    <row r="15" ht="30" customHeight="1">
      <c r="L15" s="17" t="s">
        <v>4</v>
      </c>
    </row>
    <row r="16" ht="30" customHeight="1">
      <c r="L16" s="17" t="s">
        <v>23</v>
      </c>
    </row>
    <row r="17" ht="30" customHeight="1">
      <c r="L17" s="17" t="s">
        <v>6</v>
      </c>
    </row>
    <row r="18" ht="30" customHeight="1">
      <c r="L18" s="18" t="s">
        <v>25</v>
      </c>
    </row>
    <row r="19" ht="30" customHeight="1">
      <c r="L19" s="17" t="s">
        <v>26</v>
      </c>
    </row>
    <row r="20" ht="30" customHeight="1">
      <c r="L20" s="17" t="s">
        <v>2</v>
      </c>
    </row>
    <row r="21" ht="30" customHeight="1">
      <c r="L21" s="17" t="s">
        <v>27</v>
      </c>
    </row>
    <row r="22" ht="30" customHeight="1">
      <c r="L22" s="17" t="s">
        <v>28</v>
      </c>
    </row>
    <row r="23" ht="30" customHeight="1">
      <c r="L23" s="17" t="s">
        <v>137</v>
      </c>
    </row>
    <row r="24" ht="30" customHeight="1">
      <c r="L24" s="17" t="s">
        <v>136</v>
      </c>
    </row>
    <row r="25" ht="30" customHeight="1">
      <c r="L25" s="18" t="s">
        <v>7</v>
      </c>
    </row>
    <row r="26" ht="30" customHeight="1">
      <c r="L26" s="18" t="s">
        <v>30</v>
      </c>
    </row>
    <row r="27" ht="30" customHeight="1">
      <c r="L27" s="17" t="s">
        <v>33</v>
      </c>
    </row>
    <row r="28" ht="30" customHeight="1">
      <c r="L28" s="17" t="s">
        <v>34</v>
      </c>
    </row>
    <row r="29" ht="30" customHeight="1">
      <c r="L29" s="17" t="s">
        <v>29</v>
      </c>
    </row>
    <row r="30" ht="30" customHeight="1">
      <c r="L30" s="17" t="s">
        <v>35</v>
      </c>
    </row>
    <row r="31" ht="30" customHeight="1">
      <c r="L31" s="17" t="s">
        <v>32</v>
      </c>
    </row>
    <row r="32" ht="30" customHeight="1">
      <c r="L32" s="17" t="s">
        <v>36</v>
      </c>
    </row>
    <row r="33" ht="30" customHeight="1">
      <c r="L33" s="17" t="s">
        <v>37</v>
      </c>
    </row>
    <row r="34" ht="30" customHeight="1">
      <c r="L34" s="17" t="s">
        <v>38</v>
      </c>
    </row>
    <row r="35" ht="30" customHeight="1">
      <c r="L35" s="17" t="s">
        <v>62</v>
      </c>
    </row>
    <row r="36" ht="30" customHeight="1">
      <c r="L36" s="17" t="s">
        <v>60</v>
      </c>
    </row>
    <row r="37" ht="30" customHeight="1">
      <c r="L37" s="17" t="s">
        <v>61</v>
      </c>
    </row>
    <row r="38" ht="30" customHeight="1">
      <c r="L38" s="17" t="s">
        <v>63</v>
      </c>
    </row>
    <row r="39" ht="30" customHeight="1">
      <c r="L39" s="17" t="s">
        <v>65</v>
      </c>
    </row>
    <row r="40" ht="30" customHeight="1">
      <c r="L40" s="17" t="s">
        <v>66</v>
      </c>
    </row>
    <row r="41" ht="30" customHeight="1">
      <c r="L41" s="17" t="s">
        <v>64</v>
      </c>
    </row>
    <row r="42" ht="30" customHeight="1">
      <c r="L42" s="17" t="s">
        <v>67</v>
      </c>
    </row>
    <row r="43" ht="30" customHeight="1">
      <c r="L43" s="17" t="s">
        <v>68</v>
      </c>
    </row>
    <row r="44" ht="30" customHeight="1">
      <c r="L44" s="17" t="s">
        <v>79</v>
      </c>
    </row>
    <row r="45" ht="30" customHeight="1">
      <c r="L45" s="3" t="s">
        <v>70</v>
      </c>
    </row>
    <row r="46" ht="30" customHeight="1">
      <c r="L46" s="3" t="s">
        <v>73</v>
      </c>
    </row>
    <row r="47" ht="30" customHeight="1">
      <c r="L47" s="17" t="s">
        <v>80</v>
      </c>
    </row>
    <row r="48" spans="7:12" ht="30" customHeight="1">
      <c r="G48"/>
      <c r="H48" s="17"/>
      <c r="I48"/>
      <c r="J48"/>
      <c r="L48" s="17" t="s">
        <v>81</v>
      </c>
    </row>
    <row r="49" spans="7:12" ht="30" customHeight="1">
      <c r="G49"/>
      <c r="H49" s="17"/>
      <c r="I49"/>
      <c r="J49"/>
      <c r="L49" s="17" t="s">
        <v>82</v>
      </c>
    </row>
    <row r="50" spans="7:12" ht="30" customHeight="1">
      <c r="G50"/>
      <c r="H50" s="17"/>
      <c r="I50"/>
      <c r="J50"/>
      <c r="L50" s="17" t="s">
        <v>83</v>
      </c>
    </row>
    <row r="51" spans="7:12" ht="30" customHeight="1">
      <c r="G51"/>
      <c r="H51" s="17"/>
      <c r="I51"/>
      <c r="J51"/>
      <c r="L51" s="17" t="s">
        <v>84</v>
      </c>
    </row>
    <row r="52" spans="7:12" ht="30" customHeight="1">
      <c r="G52"/>
      <c r="H52" s="17"/>
      <c r="I52"/>
      <c r="J52"/>
      <c r="L52" s="17" t="s">
        <v>85</v>
      </c>
    </row>
    <row r="53" spans="7:12" ht="30" customHeight="1">
      <c r="G53"/>
      <c r="H53" s="17"/>
      <c r="I53"/>
      <c r="J53"/>
      <c r="L53" s="17" t="s">
        <v>99</v>
      </c>
    </row>
    <row r="54" spans="7:12" ht="30" customHeight="1">
      <c r="G54"/>
      <c r="H54" s="17"/>
      <c r="I54"/>
      <c r="J54"/>
      <c r="L54" s="17" t="s">
        <v>107</v>
      </c>
    </row>
    <row r="55" spans="7:12" ht="30" customHeight="1">
      <c r="G55"/>
      <c r="H55" s="17"/>
      <c r="I55"/>
      <c r="J55"/>
      <c r="L55" s="17" t="s">
        <v>108</v>
      </c>
    </row>
    <row r="56" spans="7:12" ht="30" customHeight="1">
      <c r="G56"/>
      <c r="H56" s="17"/>
      <c r="I56"/>
      <c r="J56"/>
      <c r="L56" s="17" t="s">
        <v>109</v>
      </c>
    </row>
    <row r="57" spans="7:12" ht="30" customHeight="1">
      <c r="G57"/>
      <c r="H57" s="17"/>
      <c r="I57"/>
      <c r="J57"/>
      <c r="L57" s="17" t="s">
        <v>110</v>
      </c>
    </row>
    <row r="58" spans="7:12" ht="30" customHeight="1">
      <c r="G58"/>
      <c r="H58" s="17"/>
      <c r="I58"/>
      <c r="J58"/>
      <c r="L58" s="17" t="s">
        <v>118</v>
      </c>
    </row>
    <row r="59" spans="7:12" ht="30" customHeight="1">
      <c r="G59"/>
      <c r="H59" s="17"/>
      <c r="I59"/>
      <c r="J59"/>
      <c r="L59" s="17" t="s">
        <v>119</v>
      </c>
    </row>
    <row r="60" spans="7:12" ht="30" customHeight="1">
      <c r="G60"/>
      <c r="H60" s="17"/>
      <c r="I60"/>
      <c r="J60"/>
      <c r="L60" s="17" t="s">
        <v>120</v>
      </c>
    </row>
    <row r="61" spans="7:12" ht="30" customHeight="1">
      <c r="G61"/>
      <c r="H61" s="17"/>
      <c r="I61"/>
      <c r="J61"/>
      <c r="L61" s="17" t="s">
        <v>121</v>
      </c>
    </row>
    <row r="62" spans="7:12" ht="30" customHeight="1">
      <c r="G62"/>
      <c r="H62" s="17"/>
      <c r="I62"/>
      <c r="J62"/>
      <c r="L62" s="17" t="s">
        <v>134</v>
      </c>
    </row>
    <row r="63" spans="7:12" ht="30" customHeight="1">
      <c r="G63"/>
      <c r="H63" s="17"/>
      <c r="I63"/>
      <c r="J63"/>
      <c r="L63" s="17" t="s">
        <v>135</v>
      </c>
    </row>
    <row r="64" spans="7:12" ht="30" customHeight="1">
      <c r="G64"/>
      <c r="H64" s="17"/>
      <c r="I64"/>
      <c r="J64"/>
      <c r="L64" s="17"/>
    </row>
    <row r="65" spans="7:12" ht="30" customHeight="1">
      <c r="G65"/>
      <c r="H65" s="17"/>
      <c r="I65"/>
      <c r="J65"/>
      <c r="L65" s="17"/>
    </row>
    <row r="66" spans="7:12" ht="30" customHeight="1">
      <c r="G66"/>
      <c r="H66" s="17"/>
      <c r="I66"/>
      <c r="J66"/>
      <c r="L66" s="17"/>
    </row>
  </sheetData>
  <sheetProtection/>
  <mergeCells count="6">
    <mergeCell ref="A10:B10"/>
    <mergeCell ref="C7:D7"/>
    <mergeCell ref="E4:F4"/>
    <mergeCell ref="G1:H1"/>
    <mergeCell ref="A1:B1"/>
    <mergeCell ref="G7:H7"/>
  </mergeCells>
  <dataValidations count="1">
    <dataValidation allowBlank="1" showInputMessage="1" showErrorMessage="1" imeMode="on" sqref="J1:J6 L1:IV66 K1:K47 A48:K66 A1:F47 G7 G1:H6 G8:J47 I1:I7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&amp;C&amp;12令和元年度　一宮市春季市民バスケットボール大会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96" t="s">
        <v>95</v>
      </c>
      <c r="T1" s="196"/>
      <c r="U1" s="19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N1" s="84"/>
      <c r="AO1" s="84"/>
      <c r="AP1" s="84"/>
      <c r="AQ1" s="84"/>
      <c r="AR1" s="84"/>
    </row>
    <row r="2" spans="7:44" s="3" customFormat="1" ht="13.5">
      <c r="G2" s="12"/>
      <c r="H2" s="12"/>
      <c r="I2" s="204" t="s">
        <v>193</v>
      </c>
      <c r="J2" s="20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206" t="s">
        <v>216</v>
      </c>
      <c r="AE2" s="207"/>
      <c r="AF2" s="12"/>
      <c r="AG2" s="12"/>
      <c r="AH2" s="12"/>
      <c r="AI2" s="12"/>
      <c r="AJ2" s="12"/>
      <c r="AK2" s="12"/>
      <c r="AL2" s="12"/>
      <c r="AM2" s="13"/>
      <c r="AN2" s="212" t="s">
        <v>145</v>
      </c>
      <c r="AO2" s="212"/>
      <c r="AP2" s="212"/>
      <c r="AQ2" s="212"/>
      <c r="AR2" s="212"/>
    </row>
    <row r="3" spans="1:44" s="3" customFormat="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92" t="s">
        <v>111</v>
      </c>
      <c r="S3" s="192"/>
      <c r="T3" s="192"/>
      <c r="U3" s="192"/>
      <c r="V3" s="19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84"/>
      <c r="AO3" s="84"/>
      <c r="AP3" s="84"/>
      <c r="AQ3" s="84"/>
      <c r="AR3" s="84"/>
    </row>
    <row r="4" spans="1:44" s="3" customFormat="1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98" t="s">
        <v>100</v>
      </c>
      <c r="S4" s="198"/>
      <c r="T4" s="198"/>
      <c r="U4" s="198"/>
      <c r="V4" s="19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94" t="s">
        <v>14</v>
      </c>
      <c r="AO4" s="194"/>
      <c r="AP4" s="194"/>
      <c r="AQ4" s="194"/>
      <c r="AR4" s="194"/>
    </row>
    <row r="5" spans="1:44" s="3" customFormat="1" ht="14.2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2"/>
      <c r="S5" s="217" t="s">
        <v>13</v>
      </c>
      <c r="T5" s="217"/>
      <c r="U5" s="217"/>
      <c r="V5" s="15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93" t="s">
        <v>111</v>
      </c>
      <c r="AO5" s="193"/>
      <c r="AP5" s="193"/>
      <c r="AQ5" s="193"/>
      <c r="AR5" s="193"/>
    </row>
    <row r="6" spans="1:44" s="3" customFormat="1" ht="13.5">
      <c r="A6" s="97"/>
      <c r="B6" s="97"/>
      <c r="C6" s="97"/>
      <c r="D6" s="218" t="s">
        <v>193</v>
      </c>
      <c r="E6" s="218"/>
      <c r="F6" s="97"/>
      <c r="G6" s="97"/>
      <c r="H6" s="97"/>
      <c r="I6" s="97"/>
      <c r="J6" s="97"/>
      <c r="K6" s="97"/>
      <c r="L6" s="97"/>
      <c r="M6" s="97"/>
      <c r="N6" s="97"/>
      <c r="O6" s="219" t="s">
        <v>186</v>
      </c>
      <c r="P6" s="219"/>
      <c r="Q6" s="97"/>
      <c r="R6" s="97"/>
      <c r="S6" s="127"/>
      <c r="T6" s="127"/>
      <c r="U6" s="127"/>
      <c r="V6" s="153"/>
      <c r="W6" s="97"/>
      <c r="X6" s="218" t="s">
        <v>191</v>
      </c>
      <c r="Y6" s="218"/>
      <c r="Z6" s="97"/>
      <c r="AA6" s="97"/>
      <c r="AB6" s="97"/>
      <c r="AC6" s="97"/>
      <c r="AD6" s="97"/>
      <c r="AE6" s="97"/>
      <c r="AF6" s="97"/>
      <c r="AG6" s="97"/>
      <c r="AH6" s="97"/>
      <c r="AI6" s="219" t="s">
        <v>190</v>
      </c>
      <c r="AJ6" s="219"/>
      <c r="AK6" s="97"/>
      <c r="AL6" s="97"/>
      <c r="AM6" s="97"/>
      <c r="AN6" s="88"/>
      <c r="AO6" s="88"/>
      <c r="AP6" s="88"/>
      <c r="AQ6" s="88"/>
      <c r="AR6" s="88"/>
    </row>
    <row r="7" spans="3:44" s="3" customFormat="1" ht="13.5">
      <c r="C7" s="12"/>
      <c r="D7" s="12"/>
      <c r="H7" s="216" t="s">
        <v>58</v>
      </c>
      <c r="I7" s="216"/>
      <c r="J7" s="216"/>
      <c r="K7" s="216"/>
      <c r="L7" s="216"/>
      <c r="P7" s="12"/>
      <c r="Q7" s="12"/>
      <c r="R7" s="12"/>
      <c r="V7" s="12"/>
      <c r="AB7" s="216" t="s">
        <v>58</v>
      </c>
      <c r="AC7" s="216"/>
      <c r="AD7" s="216"/>
      <c r="AE7" s="216"/>
      <c r="AF7" s="216"/>
      <c r="AG7" s="12"/>
      <c r="AH7" s="12"/>
      <c r="AI7" s="12"/>
      <c r="AN7" s="104"/>
      <c r="AO7" s="104"/>
      <c r="AP7" s="104"/>
      <c r="AQ7" s="104"/>
      <c r="AR7" s="104"/>
    </row>
    <row r="8" spans="3:44" s="3" customFormat="1" ht="13.5">
      <c r="C8" s="12"/>
      <c r="D8" s="12"/>
      <c r="H8" s="198" t="s">
        <v>90</v>
      </c>
      <c r="I8" s="198"/>
      <c r="J8" s="198"/>
      <c r="K8" s="198"/>
      <c r="L8" s="198"/>
      <c r="P8" s="12"/>
      <c r="Q8" s="12"/>
      <c r="R8" s="12"/>
      <c r="V8" s="12"/>
      <c r="AB8" s="198" t="s">
        <v>100</v>
      </c>
      <c r="AC8" s="198"/>
      <c r="AD8" s="198"/>
      <c r="AE8" s="198"/>
      <c r="AF8" s="198"/>
      <c r="AG8" s="12"/>
      <c r="AH8" s="12"/>
      <c r="AI8" s="12"/>
      <c r="AN8" s="84"/>
      <c r="AO8" s="84"/>
      <c r="AP8" s="84"/>
      <c r="AQ8" s="84"/>
      <c r="AR8" s="84"/>
    </row>
    <row r="9" spans="1:44" s="3" customFormat="1" ht="13.5">
      <c r="A9" s="12"/>
      <c r="B9" s="12"/>
      <c r="C9" s="12"/>
      <c r="D9" s="12"/>
      <c r="E9" s="12"/>
      <c r="F9" s="12"/>
      <c r="G9" s="12"/>
      <c r="H9" s="12"/>
      <c r="I9" s="203" t="s">
        <v>116</v>
      </c>
      <c r="J9" s="203"/>
      <c r="K9" s="203"/>
      <c r="L9" s="9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03" t="s">
        <v>151</v>
      </c>
      <c r="AD9" s="203"/>
      <c r="AE9" s="203"/>
      <c r="AF9" s="92"/>
      <c r="AG9" s="12"/>
      <c r="AH9" s="12"/>
      <c r="AI9" s="12"/>
      <c r="AJ9" s="12"/>
      <c r="AK9" s="12"/>
      <c r="AL9" s="12"/>
      <c r="AM9" s="12"/>
      <c r="AN9" s="146"/>
      <c r="AO9" s="146"/>
      <c r="AP9" s="146"/>
      <c r="AQ9" s="146"/>
      <c r="AR9" s="146"/>
    </row>
    <row r="10" spans="1:44" s="3" customFormat="1" ht="13.5">
      <c r="A10" s="204" t="s">
        <v>194</v>
      </c>
      <c r="B10" s="205"/>
      <c r="C10" s="15"/>
      <c r="D10" s="15"/>
      <c r="E10" s="15"/>
      <c r="F10" s="15"/>
      <c r="G10" s="15"/>
      <c r="H10" s="206" t="s">
        <v>177</v>
      </c>
      <c r="I10" s="207"/>
      <c r="J10" s="12"/>
      <c r="K10" s="204" t="s">
        <v>191</v>
      </c>
      <c r="L10" s="205"/>
      <c r="M10" s="15"/>
      <c r="N10" s="15"/>
      <c r="O10" s="15"/>
      <c r="P10" s="15"/>
      <c r="Q10" s="15"/>
      <c r="R10" s="206" t="s">
        <v>195</v>
      </c>
      <c r="S10" s="207"/>
      <c r="T10" s="12"/>
      <c r="U10" s="204" t="s">
        <v>192</v>
      </c>
      <c r="V10" s="205"/>
      <c r="W10" s="15"/>
      <c r="X10" s="15"/>
      <c r="Y10" s="15"/>
      <c r="Z10" s="15"/>
      <c r="AA10" s="15"/>
      <c r="AB10" s="206" t="s">
        <v>176</v>
      </c>
      <c r="AC10" s="207"/>
      <c r="AD10" s="12"/>
      <c r="AE10" s="204" t="s">
        <v>188</v>
      </c>
      <c r="AF10" s="205"/>
      <c r="AG10" s="15"/>
      <c r="AH10" s="15"/>
      <c r="AI10" s="15"/>
      <c r="AJ10" s="15"/>
      <c r="AK10" s="15"/>
      <c r="AL10" s="206" t="s">
        <v>189</v>
      </c>
      <c r="AM10" s="207"/>
      <c r="AN10" s="212" t="s">
        <v>139</v>
      </c>
      <c r="AO10" s="212"/>
      <c r="AP10" s="212"/>
      <c r="AQ10" s="212"/>
      <c r="AR10" s="212"/>
    </row>
    <row r="11" spans="2:44" s="3" customFormat="1" ht="13.5">
      <c r="B11" s="93"/>
      <c r="C11" s="213" t="s">
        <v>58</v>
      </c>
      <c r="D11" s="214"/>
      <c r="E11" s="214"/>
      <c r="F11" s="214"/>
      <c r="G11" s="214"/>
      <c r="H11" s="176"/>
      <c r="L11" s="93"/>
      <c r="M11" s="213" t="s">
        <v>58</v>
      </c>
      <c r="N11" s="214"/>
      <c r="O11" s="214"/>
      <c r="P11" s="214"/>
      <c r="Q11" s="214"/>
      <c r="R11" s="176"/>
      <c r="S11" s="12"/>
      <c r="T11" s="12"/>
      <c r="U11" s="12"/>
      <c r="V11" s="93"/>
      <c r="W11" s="213" t="s">
        <v>58</v>
      </c>
      <c r="X11" s="214"/>
      <c r="Y11" s="214"/>
      <c r="Z11" s="214"/>
      <c r="AA11" s="214"/>
      <c r="AB11" s="176"/>
      <c r="AC11" s="12"/>
      <c r="AD11" s="12"/>
      <c r="AE11" s="12"/>
      <c r="AF11" s="177"/>
      <c r="AG11" s="214" t="s">
        <v>58</v>
      </c>
      <c r="AH11" s="214"/>
      <c r="AI11" s="214"/>
      <c r="AJ11" s="214"/>
      <c r="AK11" s="215"/>
      <c r="AL11" s="94"/>
      <c r="AN11" s="86"/>
      <c r="AO11" s="86"/>
      <c r="AP11" s="86"/>
      <c r="AQ11" s="86"/>
      <c r="AR11" s="86"/>
    </row>
    <row r="12" spans="2:44" s="3" customFormat="1" ht="13.5">
      <c r="B12" s="93"/>
      <c r="C12" s="197" t="s">
        <v>94</v>
      </c>
      <c r="D12" s="198"/>
      <c r="E12" s="198"/>
      <c r="F12" s="198"/>
      <c r="G12" s="198"/>
      <c r="H12" s="176"/>
      <c r="L12" s="93"/>
      <c r="M12" s="197" t="s">
        <v>91</v>
      </c>
      <c r="N12" s="198"/>
      <c r="O12" s="198"/>
      <c r="P12" s="198"/>
      <c r="Q12" s="198"/>
      <c r="R12" s="176"/>
      <c r="S12" s="12"/>
      <c r="T12" s="12"/>
      <c r="U12" s="12"/>
      <c r="V12" s="93"/>
      <c r="W12" s="209" t="s">
        <v>92</v>
      </c>
      <c r="X12" s="209"/>
      <c r="Y12" s="209"/>
      <c r="Z12" s="209"/>
      <c r="AA12" s="197"/>
      <c r="AB12" s="176"/>
      <c r="AC12" s="12"/>
      <c r="AD12" s="12"/>
      <c r="AE12" s="12"/>
      <c r="AF12" s="177"/>
      <c r="AG12" s="210" t="s">
        <v>93</v>
      </c>
      <c r="AH12" s="209"/>
      <c r="AI12" s="209"/>
      <c r="AJ12" s="209"/>
      <c r="AK12" s="209"/>
      <c r="AL12" s="94"/>
      <c r="AN12" s="103"/>
      <c r="AO12" s="103"/>
      <c r="AP12" s="103"/>
      <c r="AQ12" s="103"/>
      <c r="AR12" s="103"/>
    </row>
    <row r="13" spans="2:44" s="3" customFormat="1" ht="13.5">
      <c r="B13" s="93"/>
      <c r="C13" s="144"/>
      <c r="D13" s="195" t="s">
        <v>12</v>
      </c>
      <c r="E13" s="195"/>
      <c r="F13" s="195"/>
      <c r="G13" s="143"/>
      <c r="H13" s="176"/>
      <c r="L13" s="93"/>
      <c r="M13" s="144"/>
      <c r="N13" s="195" t="s">
        <v>12</v>
      </c>
      <c r="O13" s="195"/>
      <c r="P13" s="195"/>
      <c r="Q13" s="143"/>
      <c r="R13" s="176"/>
      <c r="S13" s="12"/>
      <c r="T13" s="12"/>
      <c r="U13" s="12"/>
      <c r="V13" s="93"/>
      <c r="W13" s="144"/>
      <c r="X13" s="195" t="s">
        <v>12</v>
      </c>
      <c r="Y13" s="195"/>
      <c r="Z13" s="195"/>
      <c r="AA13" s="143"/>
      <c r="AB13" s="176"/>
      <c r="AC13" s="12"/>
      <c r="AD13" s="12"/>
      <c r="AE13" s="12"/>
      <c r="AF13" s="177"/>
      <c r="AG13" s="143"/>
      <c r="AH13" s="195" t="s">
        <v>12</v>
      </c>
      <c r="AI13" s="195"/>
      <c r="AJ13" s="195"/>
      <c r="AK13" s="145"/>
      <c r="AL13" s="12"/>
      <c r="AN13" s="194" t="s">
        <v>14</v>
      </c>
      <c r="AO13" s="194"/>
      <c r="AP13" s="194"/>
      <c r="AQ13" s="194"/>
      <c r="AR13" s="194"/>
    </row>
    <row r="14" spans="2:44" s="3" customFormat="1" ht="13.5">
      <c r="B14" s="93"/>
      <c r="C14" s="94"/>
      <c r="D14" s="151"/>
      <c r="E14" s="151"/>
      <c r="F14" s="151"/>
      <c r="H14" s="176"/>
      <c r="L14" s="93"/>
      <c r="M14" s="94"/>
      <c r="N14" s="151"/>
      <c r="O14" s="151"/>
      <c r="P14" s="151"/>
      <c r="R14" s="176"/>
      <c r="S14" s="12"/>
      <c r="T14" s="12"/>
      <c r="U14" s="12"/>
      <c r="V14" s="93"/>
      <c r="W14" s="94"/>
      <c r="X14" s="151"/>
      <c r="Y14" s="151"/>
      <c r="Z14" s="151"/>
      <c r="AB14" s="176"/>
      <c r="AC14" s="12"/>
      <c r="AD14" s="12"/>
      <c r="AE14" s="12"/>
      <c r="AF14" s="177"/>
      <c r="AG14" s="12"/>
      <c r="AH14" s="151"/>
      <c r="AI14" s="151"/>
      <c r="AJ14" s="151"/>
      <c r="AK14" s="95"/>
      <c r="AL14" s="96"/>
      <c r="AN14" s="211" t="s">
        <v>58</v>
      </c>
      <c r="AO14" s="211"/>
      <c r="AP14" s="211"/>
      <c r="AQ14" s="211"/>
      <c r="AR14" s="211"/>
    </row>
    <row r="15" spans="2:44" s="3" customFormat="1" ht="13.5">
      <c r="B15" s="196">
        <v>1</v>
      </c>
      <c r="C15" s="196"/>
      <c r="G15" s="196">
        <v>2</v>
      </c>
      <c r="H15" s="196"/>
      <c r="L15" s="196">
        <v>3</v>
      </c>
      <c r="M15" s="196"/>
      <c r="N15" s="2"/>
      <c r="P15" s="12"/>
      <c r="Q15" s="196">
        <v>4</v>
      </c>
      <c r="R15" s="196"/>
      <c r="V15" s="208">
        <v>5</v>
      </c>
      <c r="W15" s="208"/>
      <c r="AA15" s="196">
        <v>6</v>
      </c>
      <c r="AB15" s="196"/>
      <c r="AF15" s="196">
        <v>7</v>
      </c>
      <c r="AG15" s="196"/>
      <c r="AK15" s="196">
        <v>8</v>
      </c>
      <c r="AL15" s="196"/>
      <c r="AN15" s="192" t="s">
        <v>111</v>
      </c>
      <c r="AO15" s="192"/>
      <c r="AP15" s="192"/>
      <c r="AQ15" s="192"/>
      <c r="AR15" s="192"/>
    </row>
    <row r="16" spans="1:44" s="3" customFormat="1" ht="13.5">
      <c r="A16" s="12"/>
      <c r="B16" s="89"/>
      <c r="C16" s="89"/>
      <c r="D16" s="12"/>
      <c r="E16" s="12"/>
      <c r="F16" s="12"/>
      <c r="G16" s="89"/>
      <c r="H16" s="89"/>
      <c r="I16" s="12"/>
      <c r="J16" s="12"/>
      <c r="K16" s="12"/>
      <c r="L16" s="89"/>
      <c r="M16" s="89"/>
      <c r="N16" s="89"/>
      <c r="O16" s="12"/>
      <c r="P16" s="12"/>
      <c r="Q16" s="89"/>
      <c r="R16" s="89"/>
      <c r="S16" s="12"/>
      <c r="T16" s="12"/>
      <c r="U16" s="12"/>
      <c r="V16" s="89"/>
      <c r="W16" s="89"/>
      <c r="X16" s="12"/>
      <c r="Y16" s="12"/>
      <c r="Z16" s="12"/>
      <c r="AA16" s="89"/>
      <c r="AB16" s="89"/>
      <c r="AC16" s="12"/>
      <c r="AD16" s="12"/>
      <c r="AE16" s="12"/>
      <c r="AF16" s="89"/>
      <c r="AG16" s="89"/>
      <c r="AH16" s="12"/>
      <c r="AI16" s="12"/>
      <c r="AJ16" s="12"/>
      <c r="AK16" s="89"/>
      <c r="AL16" s="89"/>
      <c r="AM16" s="12"/>
      <c r="AN16" s="102"/>
      <c r="AO16" s="102"/>
      <c r="AP16" s="102"/>
      <c r="AQ16" s="102"/>
      <c r="AR16" s="102"/>
    </row>
    <row r="17" spans="1:44" s="3" customFormat="1" ht="13.5">
      <c r="A17" s="12"/>
      <c r="B17" s="89"/>
      <c r="C17" s="89"/>
      <c r="D17" s="12"/>
      <c r="E17" s="12"/>
      <c r="F17" s="12"/>
      <c r="G17" s="89"/>
      <c r="H17" s="192" t="s">
        <v>111</v>
      </c>
      <c r="I17" s="192"/>
      <c r="J17" s="192"/>
      <c r="K17" s="192"/>
      <c r="L17" s="192"/>
      <c r="M17" s="89"/>
      <c r="N17" s="12"/>
      <c r="O17" s="12"/>
      <c r="P17" s="12"/>
      <c r="Q17" s="89"/>
      <c r="R17" s="89"/>
      <c r="S17" s="12"/>
      <c r="T17" s="12"/>
      <c r="U17" s="12"/>
      <c r="V17" s="89"/>
      <c r="W17" s="89"/>
      <c r="X17" s="12"/>
      <c r="Y17" s="12"/>
      <c r="Z17" s="12"/>
      <c r="AA17" s="89"/>
      <c r="AB17" s="192" t="s">
        <v>111</v>
      </c>
      <c r="AC17" s="192"/>
      <c r="AD17" s="192"/>
      <c r="AE17" s="192"/>
      <c r="AF17" s="192"/>
      <c r="AG17" s="89"/>
      <c r="AH17" s="12"/>
      <c r="AI17" s="12"/>
      <c r="AJ17" s="12"/>
      <c r="AK17" s="89"/>
      <c r="AL17" s="89"/>
      <c r="AM17" s="12"/>
      <c r="AN17" s="150"/>
      <c r="AO17" s="150"/>
      <c r="AP17" s="150"/>
      <c r="AQ17" s="150"/>
      <c r="AR17" s="150"/>
    </row>
    <row r="18" spans="1:44" s="3" customFormat="1" ht="13.5">
      <c r="A18" s="12"/>
      <c r="B18" s="89"/>
      <c r="C18" s="89"/>
      <c r="D18" s="12"/>
      <c r="E18" s="12"/>
      <c r="F18" s="12"/>
      <c r="G18" s="89"/>
      <c r="H18" s="198" t="s">
        <v>90</v>
      </c>
      <c r="I18" s="198"/>
      <c r="J18" s="198"/>
      <c r="K18" s="198"/>
      <c r="L18" s="198"/>
      <c r="M18" s="89"/>
      <c r="N18" s="12"/>
      <c r="O18" s="12"/>
      <c r="P18" s="12"/>
      <c r="Q18" s="89"/>
      <c r="R18" s="89"/>
      <c r="S18" s="12"/>
      <c r="T18" s="12"/>
      <c r="U18" s="12"/>
      <c r="V18" s="89"/>
      <c r="W18" s="89"/>
      <c r="X18" s="12"/>
      <c r="Y18" s="12"/>
      <c r="Z18" s="12"/>
      <c r="AA18" s="89"/>
      <c r="AB18" s="198" t="s">
        <v>100</v>
      </c>
      <c r="AC18" s="198"/>
      <c r="AD18" s="198"/>
      <c r="AE18" s="198"/>
      <c r="AF18" s="198"/>
      <c r="AG18" s="89"/>
      <c r="AH18" s="12"/>
      <c r="AI18" s="12"/>
      <c r="AJ18" s="12"/>
      <c r="AK18" s="89"/>
      <c r="AL18" s="89"/>
      <c r="AM18" s="12"/>
      <c r="AN18" s="148"/>
      <c r="AO18" s="12"/>
      <c r="AP18" s="12"/>
      <c r="AQ18" s="12"/>
      <c r="AR18" s="148"/>
    </row>
    <row r="19" spans="2:44" s="3" customFormat="1" ht="13.5">
      <c r="B19" s="2"/>
      <c r="C19" s="2"/>
      <c r="G19" s="2"/>
      <c r="H19" s="12"/>
      <c r="I19" s="195" t="s">
        <v>146</v>
      </c>
      <c r="J19" s="195"/>
      <c r="K19" s="195"/>
      <c r="L19" s="12"/>
      <c r="M19" s="2"/>
      <c r="Q19" s="2"/>
      <c r="R19" s="2"/>
      <c r="T19" s="12"/>
      <c r="U19" s="12"/>
      <c r="V19" s="89"/>
      <c r="W19" s="89"/>
      <c r="X19" s="12"/>
      <c r="Y19" s="12"/>
      <c r="Z19" s="12"/>
      <c r="AA19" s="89"/>
      <c r="AB19" s="12"/>
      <c r="AC19" s="203" t="s">
        <v>146</v>
      </c>
      <c r="AD19" s="203"/>
      <c r="AE19" s="203"/>
      <c r="AF19" s="12"/>
      <c r="AG19" s="89"/>
      <c r="AH19" s="12"/>
      <c r="AI19" s="12"/>
      <c r="AJ19" s="12"/>
      <c r="AK19" s="89"/>
      <c r="AL19" s="89"/>
      <c r="AM19" s="149"/>
      <c r="AN19" s="147"/>
      <c r="AO19" s="147"/>
      <c r="AP19" s="147"/>
      <c r="AQ19" s="147"/>
      <c r="AR19" s="147"/>
    </row>
    <row r="20" spans="1:46" s="3" customFormat="1" ht="13.5">
      <c r="A20" s="2"/>
      <c r="D20" s="204" t="s">
        <v>185</v>
      </c>
      <c r="E20" s="205"/>
      <c r="O20" s="206" t="s">
        <v>186</v>
      </c>
      <c r="P20" s="207"/>
      <c r="T20" s="12"/>
      <c r="U20" s="12"/>
      <c r="V20" s="12"/>
      <c r="W20" s="12"/>
      <c r="X20" s="204" t="s">
        <v>187</v>
      </c>
      <c r="Y20" s="204"/>
      <c r="Z20" s="12"/>
      <c r="AA20" s="12"/>
      <c r="AB20" s="12"/>
      <c r="AC20" s="12"/>
      <c r="AD20" s="12"/>
      <c r="AE20" s="12"/>
      <c r="AF20" s="12"/>
      <c r="AG20" s="12"/>
      <c r="AH20" s="12"/>
      <c r="AI20" s="206" t="s">
        <v>188</v>
      </c>
      <c r="AJ20" s="206"/>
      <c r="AK20" s="12"/>
      <c r="AL20" s="12"/>
      <c r="AM20" s="12"/>
      <c r="AN20" s="102"/>
      <c r="AO20" s="102"/>
      <c r="AP20" s="102"/>
      <c r="AQ20" s="102"/>
      <c r="AR20" s="102"/>
      <c r="AS20" s="13"/>
      <c r="AT20" s="13"/>
    </row>
    <row r="21" spans="2:46" s="3" customFormat="1" ht="13.5">
      <c r="B21" s="196">
        <v>1</v>
      </c>
      <c r="C21" s="196"/>
      <c r="G21" s="196">
        <v>2</v>
      </c>
      <c r="H21" s="196"/>
      <c r="L21" s="196">
        <v>3</v>
      </c>
      <c r="M21" s="196"/>
      <c r="Q21" s="196">
        <v>4</v>
      </c>
      <c r="R21" s="196"/>
      <c r="U21" s="12"/>
      <c r="V21" s="200">
        <v>5</v>
      </c>
      <c r="W21" s="200"/>
      <c r="X21" s="12"/>
      <c r="Y21" s="12"/>
      <c r="Z21" s="12"/>
      <c r="AA21" s="200">
        <v>6</v>
      </c>
      <c r="AB21" s="200"/>
      <c r="AC21" s="12"/>
      <c r="AD21" s="12"/>
      <c r="AE21" s="12"/>
      <c r="AF21" s="200">
        <v>7</v>
      </c>
      <c r="AG21" s="200"/>
      <c r="AH21" s="12"/>
      <c r="AI21" s="12"/>
      <c r="AJ21" s="12"/>
      <c r="AK21" s="200">
        <v>8</v>
      </c>
      <c r="AL21" s="200"/>
      <c r="AM21" s="12"/>
      <c r="AN21" s="5"/>
      <c r="AO21" s="5"/>
      <c r="AP21" s="5"/>
      <c r="AQ21" s="5"/>
      <c r="AR21" s="5"/>
      <c r="AS21" s="13"/>
      <c r="AT21" s="13"/>
    </row>
    <row r="22" spans="2:44" ht="150" customHeight="1">
      <c r="B22" s="201" t="s">
        <v>18</v>
      </c>
      <c r="C22" s="202"/>
      <c r="G22" s="201" t="s">
        <v>17</v>
      </c>
      <c r="H22" s="202"/>
      <c r="L22" s="201" t="s">
        <v>10</v>
      </c>
      <c r="M22" s="202"/>
      <c r="Q22" s="201" t="s">
        <v>5</v>
      </c>
      <c r="R22" s="202"/>
      <c r="V22" s="201" t="s">
        <v>37</v>
      </c>
      <c r="W22" s="202"/>
      <c r="AA22" s="201" t="s">
        <v>67</v>
      </c>
      <c r="AB22" s="202"/>
      <c r="AF22" s="201" t="s">
        <v>133</v>
      </c>
      <c r="AG22" s="202"/>
      <c r="AK22" s="201" t="s">
        <v>69</v>
      </c>
      <c r="AL22" s="202"/>
      <c r="AN22" s="199" t="s">
        <v>97</v>
      </c>
      <c r="AO22" s="199"/>
      <c r="AP22" s="199"/>
      <c r="AQ22" s="199"/>
      <c r="AR22" s="199"/>
    </row>
  </sheetData>
  <sheetProtection/>
  <mergeCells count="78">
    <mergeCell ref="AN2:AR2"/>
    <mergeCell ref="AN4:AR4"/>
    <mergeCell ref="D6:E6"/>
    <mergeCell ref="O6:P6"/>
    <mergeCell ref="X6:Y6"/>
    <mergeCell ref="AI6:AJ6"/>
    <mergeCell ref="S1:U1"/>
    <mergeCell ref="I2:J2"/>
    <mergeCell ref="AD2:AE2"/>
    <mergeCell ref="R3:V3"/>
    <mergeCell ref="R4:V4"/>
    <mergeCell ref="S5:U5"/>
    <mergeCell ref="H7:L7"/>
    <mergeCell ref="AB7:AF7"/>
    <mergeCell ref="H8:L8"/>
    <mergeCell ref="AB8:AF8"/>
    <mergeCell ref="I9:K9"/>
    <mergeCell ref="AC9:AE9"/>
    <mergeCell ref="C11:G11"/>
    <mergeCell ref="M11:Q11"/>
    <mergeCell ref="W11:AA11"/>
    <mergeCell ref="AG11:AK11"/>
    <mergeCell ref="A10:B10"/>
    <mergeCell ref="H10:I10"/>
    <mergeCell ref="K10:L10"/>
    <mergeCell ref="R10:S10"/>
    <mergeCell ref="U10:V10"/>
    <mergeCell ref="AB10:AC10"/>
    <mergeCell ref="M12:Q12"/>
    <mergeCell ref="W12:AA12"/>
    <mergeCell ref="AG12:AK12"/>
    <mergeCell ref="AN14:AR14"/>
    <mergeCell ref="AE10:AF10"/>
    <mergeCell ref="AL10:AM10"/>
    <mergeCell ref="AN10:AR10"/>
    <mergeCell ref="H17:L17"/>
    <mergeCell ref="AB17:AF17"/>
    <mergeCell ref="H18:L18"/>
    <mergeCell ref="AB18:AF18"/>
    <mergeCell ref="B15:C15"/>
    <mergeCell ref="G15:H15"/>
    <mergeCell ref="L15:M15"/>
    <mergeCell ref="Q15:R15"/>
    <mergeCell ref="V15:W15"/>
    <mergeCell ref="AA15:AB15"/>
    <mergeCell ref="I19:K19"/>
    <mergeCell ref="AC19:AE19"/>
    <mergeCell ref="D20:E20"/>
    <mergeCell ref="O20:P20"/>
    <mergeCell ref="X20:Y20"/>
    <mergeCell ref="AI20:AJ20"/>
    <mergeCell ref="AK22:AL22"/>
    <mergeCell ref="B21:C21"/>
    <mergeCell ref="G21:H21"/>
    <mergeCell ref="L21:M21"/>
    <mergeCell ref="Q21:R21"/>
    <mergeCell ref="V21:W21"/>
    <mergeCell ref="AA21:AB21"/>
    <mergeCell ref="AN22:AR22"/>
    <mergeCell ref="AF21:AG21"/>
    <mergeCell ref="AK21:AL21"/>
    <mergeCell ref="B22:C22"/>
    <mergeCell ref="G22:H22"/>
    <mergeCell ref="L22:M22"/>
    <mergeCell ref="Q22:R22"/>
    <mergeCell ref="V22:W22"/>
    <mergeCell ref="AA22:AB22"/>
    <mergeCell ref="AF22:AG22"/>
    <mergeCell ref="AN15:AR15"/>
    <mergeCell ref="AN5:AR5"/>
    <mergeCell ref="AN13:AR13"/>
    <mergeCell ref="D13:F13"/>
    <mergeCell ref="N13:P13"/>
    <mergeCell ref="X13:Z13"/>
    <mergeCell ref="AH13:AJ13"/>
    <mergeCell ref="AF15:AG15"/>
    <mergeCell ref="AK15:AL15"/>
    <mergeCell ref="C12:G12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Ｐゴシック,太字"令和元年度　一宮市春季市民バスケットボール大会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X22" sqref="X22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00" t="s">
        <v>96</v>
      </c>
      <c r="Q1" s="220"/>
      <c r="R1" s="220"/>
      <c r="S1" s="220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84"/>
      <c r="AO1" s="84"/>
      <c r="AP1" s="84"/>
      <c r="AQ1" s="84"/>
      <c r="AR1" s="84"/>
    </row>
    <row r="2" spans="1:44" s="3" customFormat="1" ht="14.25" thickBot="1">
      <c r="A2" s="27"/>
      <c r="B2" s="27"/>
      <c r="C2" s="27"/>
      <c r="D2" s="27"/>
      <c r="E2" s="27"/>
      <c r="F2" s="204" t="s">
        <v>191</v>
      </c>
      <c r="G2" s="204"/>
      <c r="H2" s="159"/>
      <c r="I2" s="158"/>
      <c r="J2" s="158"/>
      <c r="K2" s="159"/>
      <c r="L2" s="159"/>
      <c r="M2" s="159"/>
      <c r="N2" s="159"/>
      <c r="O2" s="159"/>
      <c r="P2" s="159"/>
      <c r="Q2" s="25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06" t="s">
        <v>197</v>
      </c>
      <c r="AD2" s="206"/>
      <c r="AE2" s="28"/>
      <c r="AF2" s="27"/>
      <c r="AG2" s="27"/>
      <c r="AH2" s="27"/>
      <c r="AI2" s="27"/>
      <c r="AJ2" s="27"/>
      <c r="AK2" s="27"/>
      <c r="AL2" s="27"/>
      <c r="AM2" s="38"/>
      <c r="AN2" s="212" t="s">
        <v>145</v>
      </c>
      <c r="AO2" s="212"/>
      <c r="AP2" s="212"/>
      <c r="AQ2" s="212"/>
      <c r="AR2" s="212"/>
    </row>
    <row r="3" spans="1:44" s="3" customFormat="1" ht="14.25" thickTop="1">
      <c r="A3" s="27"/>
      <c r="B3" s="27"/>
      <c r="C3" s="27"/>
      <c r="D3" s="27"/>
      <c r="E3" s="27"/>
      <c r="F3" s="27"/>
      <c r="G3" s="27"/>
      <c r="H3" s="164"/>
      <c r="I3" s="27"/>
      <c r="J3" s="27"/>
      <c r="K3" s="27"/>
      <c r="L3" s="27"/>
      <c r="M3" s="27"/>
      <c r="N3" s="27"/>
      <c r="O3" s="230" t="s">
        <v>111</v>
      </c>
      <c r="P3" s="230"/>
      <c r="Q3" s="230"/>
      <c r="R3" s="221"/>
      <c r="S3" s="221"/>
      <c r="T3" s="221"/>
      <c r="U3" s="65"/>
      <c r="V3" s="65"/>
      <c r="W3" s="43"/>
      <c r="X3" s="43"/>
      <c r="Y3" s="43"/>
      <c r="Z3" s="43"/>
      <c r="AA3" s="43"/>
      <c r="AB3" s="43"/>
      <c r="AC3" s="16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84"/>
      <c r="AO3" s="84"/>
      <c r="AP3" s="84"/>
      <c r="AQ3" s="84"/>
      <c r="AR3" s="84"/>
    </row>
    <row r="4" spans="1:44" s="3" customFormat="1" ht="13.5">
      <c r="A4" s="27"/>
      <c r="B4" s="27"/>
      <c r="C4" s="27"/>
      <c r="D4" s="27"/>
      <c r="E4" s="27"/>
      <c r="F4" s="27"/>
      <c r="G4" s="27"/>
      <c r="H4" s="164"/>
      <c r="I4" s="27"/>
      <c r="J4" s="27"/>
      <c r="K4" s="27"/>
      <c r="L4" s="27"/>
      <c r="M4" s="27"/>
      <c r="N4" s="27"/>
      <c r="O4" s="198" t="s">
        <v>90</v>
      </c>
      <c r="P4" s="198"/>
      <c r="Q4" s="198"/>
      <c r="R4" s="198"/>
      <c r="S4" s="198"/>
      <c r="T4" s="198"/>
      <c r="U4" s="105"/>
      <c r="V4" s="105"/>
      <c r="W4" s="27"/>
      <c r="X4" s="27"/>
      <c r="Y4" s="27"/>
      <c r="Z4" s="27"/>
      <c r="AA4" s="27"/>
      <c r="AB4" s="27"/>
      <c r="AC4" s="164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94" t="s">
        <v>14</v>
      </c>
      <c r="AO4" s="194"/>
      <c r="AP4" s="194"/>
      <c r="AQ4" s="194"/>
      <c r="AR4" s="194"/>
    </row>
    <row r="5" spans="1:44" s="3" customFormat="1" ht="14.25" thickBot="1">
      <c r="A5" s="46"/>
      <c r="B5" s="46"/>
      <c r="C5" s="46"/>
      <c r="D5" s="46"/>
      <c r="E5" s="46"/>
      <c r="F5" s="46"/>
      <c r="G5" s="46"/>
      <c r="H5" s="165"/>
      <c r="I5" s="46"/>
      <c r="J5" s="46"/>
      <c r="K5" s="46"/>
      <c r="L5" s="46"/>
      <c r="M5" s="46"/>
      <c r="N5" s="46"/>
      <c r="O5" s="46"/>
      <c r="P5" s="217" t="s">
        <v>13</v>
      </c>
      <c r="Q5" s="222"/>
      <c r="R5" s="222"/>
      <c r="S5" s="222"/>
      <c r="T5" s="46"/>
      <c r="U5" s="131"/>
      <c r="V5" s="131"/>
      <c r="W5" s="46"/>
      <c r="X5" s="46"/>
      <c r="Y5" s="46"/>
      <c r="Z5" s="46"/>
      <c r="AA5" s="46"/>
      <c r="AB5" s="46"/>
      <c r="AC5" s="165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193" t="s">
        <v>111</v>
      </c>
      <c r="AO5" s="193"/>
      <c r="AP5" s="193"/>
      <c r="AQ5" s="193"/>
      <c r="AR5" s="193"/>
    </row>
    <row r="6" spans="1:44" s="3" customFormat="1" ht="14.25" thickBot="1">
      <c r="A6" s="218" t="s">
        <v>174</v>
      </c>
      <c r="B6" s="218"/>
      <c r="C6" s="80"/>
      <c r="D6" s="132"/>
      <c r="E6" s="132"/>
      <c r="F6" s="80"/>
      <c r="G6" s="80"/>
      <c r="H6" s="166"/>
      <c r="I6" s="167"/>
      <c r="J6" s="167"/>
      <c r="K6" s="167"/>
      <c r="L6" s="219" t="s">
        <v>175</v>
      </c>
      <c r="M6" s="219"/>
      <c r="N6" s="33"/>
      <c r="O6" s="33"/>
      <c r="P6" s="127"/>
      <c r="Q6" s="128"/>
      <c r="R6" s="128"/>
      <c r="S6" s="128"/>
      <c r="T6" s="33"/>
      <c r="U6" s="218" t="s">
        <v>180</v>
      </c>
      <c r="V6" s="218"/>
      <c r="W6" s="80"/>
      <c r="X6" s="132"/>
      <c r="Y6" s="132"/>
      <c r="Z6" s="80"/>
      <c r="AA6" s="80"/>
      <c r="AB6" s="80"/>
      <c r="AC6" s="166"/>
      <c r="AD6" s="167"/>
      <c r="AE6" s="167"/>
      <c r="AF6" s="167"/>
      <c r="AG6" s="167"/>
      <c r="AH6" s="167"/>
      <c r="AI6" s="219" t="s">
        <v>181</v>
      </c>
      <c r="AJ6" s="219"/>
      <c r="AK6" s="33"/>
      <c r="AL6" s="33"/>
      <c r="AM6" s="33"/>
      <c r="AN6" s="88"/>
      <c r="AO6" s="88"/>
      <c r="AP6" s="88"/>
      <c r="AQ6" s="88"/>
      <c r="AR6" s="88"/>
    </row>
    <row r="7" spans="1:44" s="3" customFormat="1" ht="14.25" thickTop="1">
      <c r="A7" s="27"/>
      <c r="B7" s="36"/>
      <c r="C7" s="42"/>
      <c r="D7" s="43"/>
      <c r="E7" s="223" t="s">
        <v>58</v>
      </c>
      <c r="F7" s="223"/>
      <c r="G7" s="223"/>
      <c r="H7" s="224"/>
      <c r="I7" s="224"/>
      <c r="J7" s="224"/>
      <c r="K7" s="162"/>
      <c r="L7" s="105"/>
      <c r="M7" s="27"/>
      <c r="N7" s="27"/>
      <c r="O7" s="27"/>
      <c r="P7" s="27"/>
      <c r="Q7" s="27"/>
      <c r="R7" s="27"/>
      <c r="S7" s="27"/>
      <c r="T7" s="27"/>
      <c r="U7" s="27"/>
      <c r="V7" s="27"/>
      <c r="W7" s="163"/>
      <c r="X7" s="43"/>
      <c r="Y7" s="43"/>
      <c r="Z7" s="223" t="s">
        <v>58</v>
      </c>
      <c r="AA7" s="223"/>
      <c r="AB7" s="223"/>
      <c r="AC7" s="224"/>
      <c r="AD7" s="224"/>
      <c r="AE7" s="224"/>
      <c r="AF7" s="105"/>
      <c r="AG7" s="27"/>
      <c r="AH7" s="27"/>
      <c r="AI7" s="164"/>
      <c r="AJ7" s="27"/>
      <c r="AK7" s="27"/>
      <c r="AL7" s="27"/>
      <c r="AM7" s="27"/>
      <c r="AN7" s="104"/>
      <c r="AO7" s="104"/>
      <c r="AP7" s="104"/>
      <c r="AQ7" s="104"/>
      <c r="AR7" s="104"/>
    </row>
    <row r="8" spans="1:44" s="3" customFormat="1" ht="13.5">
      <c r="A8" s="27"/>
      <c r="B8" s="36"/>
      <c r="C8" s="37"/>
      <c r="D8" s="27"/>
      <c r="E8" s="198" t="s">
        <v>90</v>
      </c>
      <c r="F8" s="198"/>
      <c r="G8" s="198"/>
      <c r="H8" s="198"/>
      <c r="I8" s="198"/>
      <c r="J8" s="198"/>
      <c r="K8" s="156"/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164"/>
      <c r="X8" s="27"/>
      <c r="Y8" s="27"/>
      <c r="Z8" s="198" t="s">
        <v>93</v>
      </c>
      <c r="AA8" s="225"/>
      <c r="AB8" s="225"/>
      <c r="AC8" s="225"/>
      <c r="AD8" s="225"/>
      <c r="AE8" s="225"/>
      <c r="AF8" s="39"/>
      <c r="AG8" s="27"/>
      <c r="AH8" s="27"/>
      <c r="AI8" s="164"/>
      <c r="AJ8" s="27"/>
      <c r="AK8" s="27"/>
      <c r="AL8" s="27"/>
      <c r="AM8" s="27"/>
      <c r="AN8" s="84"/>
      <c r="AO8" s="84"/>
      <c r="AP8" s="84"/>
      <c r="AQ8" s="84"/>
      <c r="AR8" s="84"/>
    </row>
    <row r="9" spans="1:44" s="3" customFormat="1" ht="13.5">
      <c r="A9" s="27"/>
      <c r="B9" s="36"/>
      <c r="C9" s="37"/>
      <c r="D9" s="27"/>
      <c r="E9" s="12"/>
      <c r="F9" s="203" t="s">
        <v>12</v>
      </c>
      <c r="G9" s="203"/>
      <c r="H9" s="203"/>
      <c r="I9" s="203"/>
      <c r="J9" s="40"/>
      <c r="K9" s="157"/>
      <c r="L9" s="133"/>
      <c r="M9" s="27"/>
      <c r="N9" s="27"/>
      <c r="O9" s="27"/>
      <c r="P9" s="27"/>
      <c r="Q9" s="27"/>
      <c r="R9" s="27"/>
      <c r="S9" s="27"/>
      <c r="T9" s="27"/>
      <c r="U9" s="27"/>
      <c r="V9" s="27"/>
      <c r="W9" s="164"/>
      <c r="X9" s="27"/>
      <c r="Y9" s="27"/>
      <c r="Z9" s="27"/>
      <c r="AA9" s="203" t="s">
        <v>12</v>
      </c>
      <c r="AB9" s="226"/>
      <c r="AC9" s="226"/>
      <c r="AD9" s="226"/>
      <c r="AE9" s="40"/>
      <c r="AF9" s="133"/>
      <c r="AG9" s="27"/>
      <c r="AH9" s="27"/>
      <c r="AI9" s="164"/>
      <c r="AJ9" s="27"/>
      <c r="AK9" s="27"/>
      <c r="AL9" s="27"/>
      <c r="AM9" s="27"/>
      <c r="AN9" s="212" t="s">
        <v>147</v>
      </c>
      <c r="AO9" s="212"/>
      <c r="AP9" s="212"/>
      <c r="AQ9" s="212"/>
      <c r="AR9" s="212"/>
    </row>
    <row r="10" spans="1:44" s="3" customFormat="1" ht="14.25" thickBot="1">
      <c r="A10" s="28"/>
      <c r="B10" s="30"/>
      <c r="C10" s="37"/>
      <c r="D10" s="27"/>
      <c r="E10" s="27"/>
      <c r="F10" s="27"/>
      <c r="G10" s="204" t="s">
        <v>176</v>
      </c>
      <c r="H10" s="204"/>
      <c r="I10" s="158"/>
      <c r="J10" s="159"/>
      <c r="K10" s="160"/>
      <c r="L10" s="29"/>
      <c r="M10" s="34"/>
      <c r="N10" s="34"/>
      <c r="O10" s="206" t="s">
        <v>177</v>
      </c>
      <c r="P10" s="206"/>
      <c r="Q10" s="27"/>
      <c r="R10" s="204" t="s">
        <v>178</v>
      </c>
      <c r="S10" s="204"/>
      <c r="T10" s="81"/>
      <c r="U10" s="82"/>
      <c r="V10" s="82"/>
      <c r="W10" s="171"/>
      <c r="X10" s="172"/>
      <c r="Y10" s="172"/>
      <c r="Z10" s="206" t="s">
        <v>179</v>
      </c>
      <c r="AA10" s="206"/>
      <c r="AB10" s="28"/>
      <c r="AC10" s="28"/>
      <c r="AD10" s="204" t="s">
        <v>182</v>
      </c>
      <c r="AE10" s="204"/>
      <c r="AF10" s="29"/>
      <c r="AG10" s="34"/>
      <c r="AH10" s="34"/>
      <c r="AI10" s="168"/>
      <c r="AJ10" s="159"/>
      <c r="AK10" s="159"/>
      <c r="AL10" s="206" t="s">
        <v>183</v>
      </c>
      <c r="AM10" s="206"/>
      <c r="AN10" s="84"/>
      <c r="AO10" s="84"/>
      <c r="AP10" s="84"/>
      <c r="AQ10" s="84"/>
      <c r="AR10" s="84"/>
    </row>
    <row r="11" spans="1:44" s="3" customFormat="1" ht="14.25" thickTop="1">
      <c r="A11" s="27"/>
      <c r="B11" s="36"/>
      <c r="C11" s="31"/>
      <c r="D11" s="32"/>
      <c r="E11" s="32"/>
      <c r="F11" s="32"/>
      <c r="G11" s="32"/>
      <c r="H11" s="155"/>
      <c r="I11" s="224" t="s">
        <v>58</v>
      </c>
      <c r="J11" s="224"/>
      <c r="K11" s="224"/>
      <c r="L11" s="223"/>
      <c r="M11" s="223"/>
      <c r="N11" s="223"/>
      <c r="O11" s="31"/>
      <c r="P11" s="32"/>
      <c r="Q11" s="32"/>
      <c r="R11" s="27"/>
      <c r="S11" s="36"/>
      <c r="T11" s="223" t="s">
        <v>58</v>
      </c>
      <c r="U11" s="223"/>
      <c r="V11" s="223"/>
      <c r="W11" s="224"/>
      <c r="X11" s="224"/>
      <c r="Y11" s="224"/>
      <c r="Z11" s="173"/>
      <c r="AA11" s="32"/>
      <c r="AB11" s="27"/>
      <c r="AC11" s="27"/>
      <c r="AD11" s="27"/>
      <c r="AE11" s="36"/>
      <c r="AF11" s="223" t="s">
        <v>58</v>
      </c>
      <c r="AG11" s="223"/>
      <c r="AH11" s="223"/>
      <c r="AI11" s="224"/>
      <c r="AJ11" s="224"/>
      <c r="AK11" s="224"/>
      <c r="AL11" s="164"/>
      <c r="AM11" s="27"/>
      <c r="AN11" s="194" t="s">
        <v>14</v>
      </c>
      <c r="AO11" s="194"/>
      <c r="AP11" s="194"/>
      <c r="AQ11" s="194"/>
      <c r="AR11" s="194"/>
    </row>
    <row r="12" spans="1:44" s="3" customFormat="1" ht="13.5">
      <c r="A12" s="27"/>
      <c r="B12" s="36"/>
      <c r="C12" s="45"/>
      <c r="D12" s="39"/>
      <c r="E12" s="39"/>
      <c r="F12" s="174"/>
      <c r="G12" s="39"/>
      <c r="H12" s="155"/>
      <c r="I12" s="198" t="s">
        <v>92</v>
      </c>
      <c r="J12" s="225"/>
      <c r="K12" s="225"/>
      <c r="L12" s="225"/>
      <c r="M12" s="225"/>
      <c r="N12" s="227"/>
      <c r="O12" s="45"/>
      <c r="P12" s="39"/>
      <c r="Q12" s="39"/>
      <c r="R12" s="27"/>
      <c r="S12" s="36"/>
      <c r="T12" s="197" t="s">
        <v>91</v>
      </c>
      <c r="U12" s="225"/>
      <c r="V12" s="225"/>
      <c r="W12" s="225"/>
      <c r="X12" s="225"/>
      <c r="Y12" s="225"/>
      <c r="Z12" s="174"/>
      <c r="AA12" s="39"/>
      <c r="AB12" s="27"/>
      <c r="AC12" s="27"/>
      <c r="AD12" s="27"/>
      <c r="AE12" s="36"/>
      <c r="AF12" s="197" t="s">
        <v>94</v>
      </c>
      <c r="AG12" s="225"/>
      <c r="AH12" s="225"/>
      <c r="AI12" s="225"/>
      <c r="AJ12" s="225"/>
      <c r="AK12" s="225"/>
      <c r="AL12" s="164"/>
      <c r="AM12" s="27"/>
      <c r="AN12" s="216" t="s">
        <v>58</v>
      </c>
      <c r="AO12" s="216"/>
      <c r="AP12" s="216"/>
      <c r="AQ12" s="216"/>
      <c r="AR12" s="216"/>
    </row>
    <row r="13" spans="1:44" s="3" customFormat="1" ht="13.5">
      <c r="A13" s="27"/>
      <c r="B13" s="36"/>
      <c r="C13" s="37"/>
      <c r="D13" s="40"/>
      <c r="E13" s="40"/>
      <c r="F13" s="175"/>
      <c r="G13" s="27"/>
      <c r="H13" s="155"/>
      <c r="I13" s="27"/>
      <c r="J13" s="203" t="s">
        <v>12</v>
      </c>
      <c r="K13" s="226"/>
      <c r="L13" s="226"/>
      <c r="M13" s="226"/>
      <c r="N13" s="36"/>
      <c r="O13" s="51"/>
      <c r="P13" s="40"/>
      <c r="Q13" s="27"/>
      <c r="R13" s="27"/>
      <c r="S13" s="36"/>
      <c r="T13" s="37"/>
      <c r="U13" s="203" t="s">
        <v>12</v>
      </c>
      <c r="V13" s="226"/>
      <c r="W13" s="226"/>
      <c r="X13" s="226"/>
      <c r="Y13" s="27"/>
      <c r="Z13" s="175"/>
      <c r="AA13" s="27"/>
      <c r="AB13" s="27"/>
      <c r="AC13" s="27"/>
      <c r="AD13" s="27"/>
      <c r="AE13" s="36"/>
      <c r="AF13" s="37"/>
      <c r="AG13" s="203" t="s">
        <v>12</v>
      </c>
      <c r="AH13" s="226"/>
      <c r="AI13" s="226"/>
      <c r="AJ13" s="226"/>
      <c r="AK13" s="27"/>
      <c r="AL13" s="164"/>
      <c r="AM13" s="27"/>
      <c r="AN13" s="102"/>
      <c r="AO13" s="102"/>
      <c r="AP13" s="102"/>
      <c r="AQ13" s="102"/>
      <c r="AR13" s="102"/>
    </row>
    <row r="14" spans="1:44" s="3" customFormat="1" ht="13.5">
      <c r="A14" s="27"/>
      <c r="B14" s="220">
        <v>1</v>
      </c>
      <c r="C14" s="220"/>
      <c r="D14" s="27"/>
      <c r="E14" s="27"/>
      <c r="F14" s="164"/>
      <c r="G14" s="27"/>
      <c r="H14" s="220">
        <v>2</v>
      </c>
      <c r="I14" s="220"/>
      <c r="J14" s="27"/>
      <c r="K14" s="27"/>
      <c r="L14" s="27"/>
      <c r="M14" s="27"/>
      <c r="N14" s="220">
        <v>3</v>
      </c>
      <c r="O14" s="220"/>
      <c r="P14" s="27"/>
      <c r="Q14" s="27"/>
      <c r="R14" s="27"/>
      <c r="S14" s="228">
        <v>4</v>
      </c>
      <c r="T14" s="228"/>
      <c r="U14" s="27"/>
      <c r="V14" s="52"/>
      <c r="W14" s="52"/>
      <c r="X14" s="27"/>
      <c r="Y14" s="220">
        <v>5</v>
      </c>
      <c r="Z14" s="220"/>
      <c r="AA14" s="27"/>
      <c r="AB14" s="27"/>
      <c r="AC14" s="27"/>
      <c r="AD14" s="27"/>
      <c r="AE14" s="220">
        <v>6</v>
      </c>
      <c r="AF14" s="220"/>
      <c r="AG14" s="27"/>
      <c r="AH14" s="27"/>
      <c r="AI14" s="27"/>
      <c r="AJ14" s="27"/>
      <c r="AK14" s="220">
        <v>7</v>
      </c>
      <c r="AL14" s="220"/>
      <c r="AM14" s="27"/>
      <c r="AN14" s="86"/>
      <c r="AO14" s="86"/>
      <c r="AP14" s="86"/>
      <c r="AQ14" s="86"/>
      <c r="AR14" s="86"/>
    </row>
    <row r="15" spans="1:44" s="3" customFormat="1" ht="14.25" thickBot="1">
      <c r="A15" s="46"/>
      <c r="B15" s="53"/>
      <c r="C15" s="53"/>
      <c r="D15" s="46"/>
      <c r="E15" s="46"/>
      <c r="F15" s="165"/>
      <c r="G15" s="53"/>
      <c r="H15" s="26"/>
      <c r="I15" s="27"/>
      <c r="J15" s="27"/>
      <c r="K15" s="36"/>
      <c r="L15" s="23"/>
      <c r="M15" s="26"/>
      <c r="N15" s="26"/>
      <c r="O15" s="27"/>
      <c r="P15" s="27"/>
      <c r="Q15" s="26"/>
      <c r="R15" s="26"/>
      <c r="S15" s="27"/>
      <c r="T15" s="27"/>
      <c r="U15" s="27"/>
      <c r="V15" s="161"/>
      <c r="W15" s="26"/>
      <c r="X15" s="27"/>
      <c r="Y15" s="27"/>
      <c r="Z15" s="46"/>
      <c r="AA15" s="53"/>
      <c r="AB15" s="53"/>
      <c r="AC15" s="46"/>
      <c r="AD15" s="46"/>
      <c r="AE15" s="46"/>
      <c r="AF15" s="53"/>
      <c r="AG15" s="53"/>
      <c r="AH15" s="47"/>
      <c r="AI15" s="48"/>
      <c r="AJ15" s="46"/>
      <c r="AK15" s="53"/>
      <c r="AL15" s="53"/>
      <c r="AM15" s="46"/>
      <c r="AN15" s="87"/>
      <c r="AO15" s="87"/>
      <c r="AP15" s="87"/>
      <c r="AQ15" s="87"/>
      <c r="AR15" s="87"/>
    </row>
    <row r="16" spans="1:44" s="3" customFormat="1" ht="13.5">
      <c r="A16" s="33"/>
      <c r="B16" s="55"/>
      <c r="C16" s="55"/>
      <c r="D16" s="33"/>
      <c r="E16" s="33"/>
      <c r="F16" s="185"/>
      <c r="G16" s="55"/>
      <c r="H16" s="134"/>
      <c r="I16" s="27"/>
      <c r="J16" s="27"/>
      <c r="K16" s="36"/>
      <c r="L16" s="23"/>
      <c r="M16" s="26"/>
      <c r="N16" s="27"/>
      <c r="O16" s="224" t="s">
        <v>58</v>
      </c>
      <c r="P16" s="224"/>
      <c r="Q16" s="224"/>
      <c r="R16" s="224"/>
      <c r="S16" s="224"/>
      <c r="T16" s="224"/>
      <c r="U16" s="27"/>
      <c r="V16" s="161"/>
      <c r="W16" s="26"/>
      <c r="X16" s="27"/>
      <c r="Y16" s="135"/>
      <c r="Z16" s="33"/>
      <c r="AA16" s="55"/>
      <c r="AB16" s="55"/>
      <c r="AC16" s="33"/>
      <c r="AD16" s="33"/>
      <c r="AE16" s="33"/>
      <c r="AF16" s="55"/>
      <c r="AG16" s="55"/>
      <c r="AH16" s="126"/>
      <c r="AI16" s="56"/>
      <c r="AJ16" s="33"/>
      <c r="AK16" s="55"/>
      <c r="AL16" s="55"/>
      <c r="AM16" s="33"/>
      <c r="AN16" s="88"/>
      <c r="AO16" s="88"/>
      <c r="AP16" s="88"/>
      <c r="AQ16" s="88"/>
      <c r="AR16" s="88"/>
    </row>
    <row r="17" spans="1:44" s="3" customFormat="1" ht="13.5">
      <c r="A17" s="27"/>
      <c r="B17" s="26"/>
      <c r="C17" s="26"/>
      <c r="D17" s="27"/>
      <c r="E17" s="27"/>
      <c r="F17" s="164"/>
      <c r="G17" s="26"/>
      <c r="H17" s="136"/>
      <c r="I17" s="32"/>
      <c r="J17" s="32"/>
      <c r="K17" s="32"/>
      <c r="L17" s="31"/>
      <c r="M17" s="26"/>
      <c r="N17" s="27"/>
      <c r="O17" s="198" t="s">
        <v>100</v>
      </c>
      <c r="P17" s="225"/>
      <c r="Q17" s="225"/>
      <c r="R17" s="225"/>
      <c r="S17" s="225"/>
      <c r="T17" s="225"/>
      <c r="U17" s="27"/>
      <c r="V17" s="161"/>
      <c r="W17" s="26"/>
      <c r="X17" s="27"/>
      <c r="Y17" s="135"/>
      <c r="Z17" s="27"/>
      <c r="AA17" s="83"/>
      <c r="AB17" s="83"/>
      <c r="AC17" s="83"/>
      <c r="AD17" s="83"/>
      <c r="AE17" s="83"/>
      <c r="AF17" s="83"/>
      <c r="AG17" s="26"/>
      <c r="AH17" s="36"/>
      <c r="AI17" s="37"/>
      <c r="AJ17" s="27"/>
      <c r="AK17" s="26"/>
      <c r="AL17" s="26"/>
      <c r="AM17" s="27"/>
      <c r="AN17" s="212" t="s">
        <v>145</v>
      </c>
      <c r="AO17" s="212"/>
      <c r="AP17" s="212"/>
      <c r="AQ17" s="212"/>
      <c r="AR17" s="212"/>
    </row>
    <row r="18" spans="1:44" s="3" customFormat="1" ht="14.25" thickBot="1">
      <c r="A18" s="27"/>
      <c r="B18" s="26"/>
      <c r="C18" s="26"/>
      <c r="D18" s="27"/>
      <c r="E18" s="27"/>
      <c r="F18" s="164"/>
      <c r="G18" s="26"/>
      <c r="H18" s="137"/>
      <c r="I18" s="39"/>
      <c r="J18" s="39"/>
      <c r="K18" s="39"/>
      <c r="L18" s="130"/>
      <c r="M18" s="58"/>
      <c r="N18" s="34"/>
      <c r="O18" s="34"/>
      <c r="P18" s="229" t="s">
        <v>12</v>
      </c>
      <c r="Q18" s="226"/>
      <c r="R18" s="226"/>
      <c r="S18" s="226"/>
      <c r="T18" s="27"/>
      <c r="U18" s="27"/>
      <c r="V18" s="161"/>
      <c r="W18" s="26"/>
      <c r="X18" s="27"/>
      <c r="Y18" s="135"/>
      <c r="Z18" s="27"/>
      <c r="AA18" s="230" t="s">
        <v>111</v>
      </c>
      <c r="AB18" s="230"/>
      <c r="AC18" s="230"/>
      <c r="AD18" s="230"/>
      <c r="AE18" s="230"/>
      <c r="AF18" s="230"/>
      <c r="AG18" s="26"/>
      <c r="AH18" s="36"/>
      <c r="AI18" s="37"/>
      <c r="AJ18" s="27"/>
      <c r="AK18" s="26"/>
      <c r="AL18" s="26"/>
      <c r="AM18" s="27"/>
      <c r="AN18" s="13"/>
      <c r="AR18" s="13"/>
    </row>
    <row r="19" spans="1:44" s="3" customFormat="1" ht="15" thickBot="1" thickTop="1">
      <c r="A19" s="27"/>
      <c r="B19" s="26"/>
      <c r="C19" s="26"/>
      <c r="D19" s="27"/>
      <c r="E19" s="27"/>
      <c r="F19" s="164"/>
      <c r="G19" s="26"/>
      <c r="H19" s="138"/>
      <c r="I19" s="49"/>
      <c r="J19" s="231" t="s">
        <v>177</v>
      </c>
      <c r="K19" s="231"/>
      <c r="L19" s="46"/>
      <c r="M19" s="53"/>
      <c r="N19" s="46"/>
      <c r="O19" s="46"/>
      <c r="P19" s="46"/>
      <c r="Q19" s="169"/>
      <c r="R19" s="169"/>
      <c r="S19" s="170"/>
      <c r="T19" s="170"/>
      <c r="U19" s="170"/>
      <c r="V19" s="169"/>
      <c r="W19" s="232" t="s">
        <v>184</v>
      </c>
      <c r="X19" s="232"/>
      <c r="Y19" s="139"/>
      <c r="Z19" s="27"/>
      <c r="AA19" s="198" t="s">
        <v>94</v>
      </c>
      <c r="AB19" s="225"/>
      <c r="AC19" s="225"/>
      <c r="AD19" s="225"/>
      <c r="AE19" s="225"/>
      <c r="AF19" s="225"/>
      <c r="AG19" s="26"/>
      <c r="AH19" s="36"/>
      <c r="AI19" s="37"/>
      <c r="AJ19" s="27"/>
      <c r="AK19" s="26"/>
      <c r="AL19" s="26"/>
      <c r="AM19" s="52"/>
      <c r="AN19" s="194" t="s">
        <v>14</v>
      </c>
      <c r="AO19" s="194"/>
      <c r="AP19" s="194"/>
      <c r="AQ19" s="194"/>
      <c r="AR19" s="194"/>
    </row>
    <row r="20" spans="1:46" s="3" customFormat="1" ht="14.25" thickBot="1">
      <c r="A20" s="26"/>
      <c r="B20" s="27"/>
      <c r="C20" s="27"/>
      <c r="D20" s="79"/>
      <c r="E20" s="79"/>
      <c r="F20" s="168"/>
      <c r="G20" s="159"/>
      <c r="H20" s="159"/>
      <c r="I20" s="159"/>
      <c r="J20" s="159"/>
      <c r="K20" s="159"/>
      <c r="L20" s="159"/>
      <c r="M20" s="159"/>
      <c r="N20" s="159"/>
      <c r="O20" s="158"/>
      <c r="P20" s="158"/>
      <c r="Q20" s="159"/>
      <c r="R20" s="159"/>
      <c r="S20" s="159"/>
      <c r="T20" s="34"/>
      <c r="U20" s="34"/>
      <c r="V20" s="34"/>
      <c r="W20" s="34"/>
      <c r="X20" s="29"/>
      <c r="Y20" s="29"/>
      <c r="Z20" s="34"/>
      <c r="AA20" s="34"/>
      <c r="AB20" s="229" t="s">
        <v>150</v>
      </c>
      <c r="AC20" s="233"/>
      <c r="AD20" s="233"/>
      <c r="AE20" s="233"/>
      <c r="AF20" s="34"/>
      <c r="AG20" s="34"/>
      <c r="AH20" s="124"/>
      <c r="AI20" s="79"/>
      <c r="AJ20" s="79"/>
      <c r="AK20" s="27"/>
      <c r="AL20" s="27"/>
      <c r="AM20" s="27"/>
      <c r="AN20" s="192" t="s">
        <v>111</v>
      </c>
      <c r="AO20" s="192"/>
      <c r="AP20" s="192"/>
      <c r="AQ20" s="192"/>
      <c r="AR20" s="192"/>
      <c r="AS20" s="13"/>
      <c r="AT20" s="13"/>
    </row>
    <row r="21" spans="1:46" s="3" customFormat="1" ht="14.25" thickTop="1">
      <c r="A21" s="27"/>
      <c r="B21" s="220">
        <v>1</v>
      </c>
      <c r="C21" s="220"/>
      <c r="D21" s="204" t="s">
        <v>217</v>
      </c>
      <c r="E21" s="204"/>
      <c r="F21" s="27"/>
      <c r="G21" s="27"/>
      <c r="H21" s="220">
        <v>2</v>
      </c>
      <c r="I21" s="220"/>
      <c r="J21" s="27"/>
      <c r="K21" s="27"/>
      <c r="L21" s="27"/>
      <c r="M21" s="27"/>
      <c r="N21" s="220">
        <v>3</v>
      </c>
      <c r="O21" s="220"/>
      <c r="P21" s="27"/>
      <c r="Q21" s="27"/>
      <c r="R21" s="27"/>
      <c r="S21" s="220">
        <v>4</v>
      </c>
      <c r="T21" s="220"/>
      <c r="U21" s="27"/>
      <c r="V21" s="27"/>
      <c r="W21" s="27"/>
      <c r="X21" s="27"/>
      <c r="Y21" s="220">
        <v>5</v>
      </c>
      <c r="Z21" s="220"/>
      <c r="AA21" s="27"/>
      <c r="AB21" s="27"/>
      <c r="AC21" s="27"/>
      <c r="AD21" s="27"/>
      <c r="AE21" s="220">
        <v>6</v>
      </c>
      <c r="AF21" s="220"/>
      <c r="AG21" s="27"/>
      <c r="AH21" s="27"/>
      <c r="AI21" s="206" t="s">
        <v>218</v>
      </c>
      <c r="AJ21" s="206"/>
      <c r="AK21" s="220">
        <v>7</v>
      </c>
      <c r="AL21" s="220"/>
      <c r="AM21" s="27"/>
      <c r="AN21" s="4"/>
      <c r="AO21" s="4"/>
      <c r="AP21" s="5"/>
      <c r="AQ21" s="5"/>
      <c r="AR21" s="5"/>
      <c r="AS21" s="13"/>
      <c r="AT21" s="13"/>
    </row>
    <row r="22" spans="1:44" ht="150" customHeight="1">
      <c r="A22" s="60"/>
      <c r="B22" s="201" t="s">
        <v>152</v>
      </c>
      <c r="C22" s="234"/>
      <c r="D22" s="60"/>
      <c r="E22" s="60"/>
      <c r="F22" s="60"/>
      <c r="G22" s="61"/>
      <c r="H22" s="201" t="s">
        <v>136</v>
      </c>
      <c r="I22" s="234"/>
      <c r="J22" s="60"/>
      <c r="K22" s="60"/>
      <c r="L22" s="61"/>
      <c r="M22" s="61"/>
      <c r="N22" s="201" t="s">
        <v>153</v>
      </c>
      <c r="O22" s="234"/>
      <c r="P22" s="63"/>
      <c r="Q22" s="61"/>
      <c r="R22" s="61"/>
      <c r="S22" s="201" t="s">
        <v>154</v>
      </c>
      <c r="T22" s="234"/>
      <c r="U22" s="63"/>
      <c r="V22" s="61"/>
      <c r="W22" s="61"/>
      <c r="X22" s="63"/>
      <c r="Y22" s="201" t="s">
        <v>15</v>
      </c>
      <c r="Z22" s="234"/>
      <c r="AA22" s="61"/>
      <c r="AB22" s="61"/>
      <c r="AC22" s="63"/>
      <c r="AD22" s="63"/>
      <c r="AE22" s="201" t="s">
        <v>35</v>
      </c>
      <c r="AF22" s="234"/>
      <c r="AG22" s="61"/>
      <c r="AH22" s="60"/>
      <c r="AI22" s="60"/>
      <c r="AJ22" s="60"/>
      <c r="AK22" s="201" t="s">
        <v>107</v>
      </c>
      <c r="AL22" s="234"/>
      <c r="AM22" s="60"/>
      <c r="AN22" s="199" t="s">
        <v>97</v>
      </c>
      <c r="AO22" s="199"/>
      <c r="AP22" s="199"/>
      <c r="AQ22" s="199"/>
      <c r="AR22" s="199"/>
    </row>
  </sheetData>
  <sheetProtection/>
  <mergeCells count="72">
    <mergeCell ref="AN22:AR22"/>
    <mergeCell ref="AE21:AF21"/>
    <mergeCell ref="AI21:AJ21"/>
    <mergeCell ref="AK21:AL21"/>
    <mergeCell ref="B22:C22"/>
    <mergeCell ref="H22:I22"/>
    <mergeCell ref="N22:O22"/>
    <mergeCell ref="S22:T22"/>
    <mergeCell ref="Y22:Z22"/>
    <mergeCell ref="AE22:AF22"/>
    <mergeCell ref="AK22:AL22"/>
    <mergeCell ref="B21:C21"/>
    <mergeCell ref="D21:E21"/>
    <mergeCell ref="H21:I21"/>
    <mergeCell ref="N21:O21"/>
    <mergeCell ref="S21:T21"/>
    <mergeCell ref="Y21:Z21"/>
    <mergeCell ref="J19:K19"/>
    <mergeCell ref="W19:X19"/>
    <mergeCell ref="AA19:AF19"/>
    <mergeCell ref="AN19:AR19"/>
    <mergeCell ref="AB20:AE20"/>
    <mergeCell ref="AN20:AR20"/>
    <mergeCell ref="AK14:AL14"/>
    <mergeCell ref="O16:T16"/>
    <mergeCell ref="O17:T17"/>
    <mergeCell ref="AN17:AR17"/>
    <mergeCell ref="P18:S18"/>
    <mergeCell ref="AA18:AF18"/>
    <mergeCell ref="J13:M13"/>
    <mergeCell ref="U13:X13"/>
    <mergeCell ref="AG13:AJ13"/>
    <mergeCell ref="B14:C14"/>
    <mergeCell ref="H14:I14"/>
    <mergeCell ref="N14:O14"/>
    <mergeCell ref="S14:T14"/>
    <mergeCell ref="Y14:Z14"/>
    <mergeCell ref="AE14:AF14"/>
    <mergeCell ref="I11:N11"/>
    <mergeCell ref="T11:Y11"/>
    <mergeCell ref="AF11:AK11"/>
    <mergeCell ref="AN11:AR11"/>
    <mergeCell ref="I12:N12"/>
    <mergeCell ref="T12:Y12"/>
    <mergeCell ref="AF12:AK12"/>
    <mergeCell ref="AN12:AR12"/>
    <mergeCell ref="AN9:AR9"/>
    <mergeCell ref="G10:H10"/>
    <mergeCell ref="O10:P10"/>
    <mergeCell ref="R10:S10"/>
    <mergeCell ref="Z10:AA10"/>
    <mergeCell ref="AD10:AE10"/>
    <mergeCell ref="AL10:AM10"/>
    <mergeCell ref="E7:J7"/>
    <mergeCell ref="Z7:AE7"/>
    <mergeCell ref="E8:J8"/>
    <mergeCell ref="Z8:AE8"/>
    <mergeCell ref="F9:I9"/>
    <mergeCell ref="AA9:AD9"/>
    <mergeCell ref="P5:S5"/>
    <mergeCell ref="AN5:AR5"/>
    <mergeCell ref="A6:B6"/>
    <mergeCell ref="L6:M6"/>
    <mergeCell ref="U6:V6"/>
    <mergeCell ref="AI6:AJ6"/>
    <mergeCell ref="P1:S1"/>
    <mergeCell ref="F2:G2"/>
    <mergeCell ref="AC2:AD2"/>
    <mergeCell ref="AN2:AR2"/>
    <mergeCell ref="O3:T3"/>
    <mergeCell ref="O4:T4"/>
    <mergeCell ref="AN4:AR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Ｐゴシック,太字"令和元年度　一宮市春季市民バスケットボール大会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Y22" sqref="Y22:Z22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00" t="s">
        <v>148</v>
      </c>
      <c r="Q1" s="220"/>
      <c r="R1" s="220"/>
      <c r="S1" s="220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84"/>
      <c r="AO1" s="84"/>
      <c r="AP1" s="84"/>
      <c r="AQ1" s="84"/>
      <c r="AR1" s="84"/>
    </row>
    <row r="2" spans="1:44" s="3" customFormat="1" ht="14.25" thickBot="1">
      <c r="A2" s="27"/>
      <c r="B2" s="27"/>
      <c r="C2" s="27"/>
      <c r="D2" s="27"/>
      <c r="E2" s="27"/>
      <c r="F2" s="204" t="s">
        <v>174</v>
      </c>
      <c r="G2" s="204"/>
      <c r="H2" s="34"/>
      <c r="I2" s="29"/>
      <c r="J2" s="29"/>
      <c r="K2" s="34"/>
      <c r="L2" s="34"/>
      <c r="M2" s="34"/>
      <c r="N2" s="34"/>
      <c r="O2" s="34"/>
      <c r="P2" s="34"/>
      <c r="Q2" s="34"/>
      <c r="R2" s="168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206" t="s">
        <v>217</v>
      </c>
      <c r="AD2" s="206"/>
      <c r="AE2" s="28"/>
      <c r="AF2" s="27"/>
      <c r="AG2" s="27"/>
      <c r="AH2" s="27"/>
      <c r="AI2" s="27"/>
      <c r="AJ2" s="27"/>
      <c r="AK2" s="27"/>
      <c r="AL2" s="27"/>
      <c r="AM2" s="38"/>
      <c r="AN2" s="212" t="s">
        <v>145</v>
      </c>
      <c r="AO2" s="212"/>
      <c r="AP2" s="212"/>
      <c r="AQ2" s="212"/>
      <c r="AR2" s="212"/>
    </row>
    <row r="3" spans="1:44" s="3" customFormat="1" ht="14.25" thickTop="1">
      <c r="A3" s="27"/>
      <c r="B3" s="27"/>
      <c r="C3" s="27"/>
      <c r="D3" s="27"/>
      <c r="E3" s="27"/>
      <c r="F3" s="27"/>
      <c r="G3" s="27"/>
      <c r="H3" s="163"/>
      <c r="I3" s="43"/>
      <c r="J3" s="43"/>
      <c r="K3" s="43"/>
      <c r="L3" s="43"/>
      <c r="M3" s="43"/>
      <c r="N3" s="43"/>
      <c r="O3" s="221" t="s">
        <v>111</v>
      </c>
      <c r="P3" s="221"/>
      <c r="Q3" s="221"/>
      <c r="R3" s="230"/>
      <c r="S3" s="230"/>
      <c r="T3" s="230"/>
      <c r="U3" s="105"/>
      <c r="V3" s="105"/>
      <c r="W3" s="27"/>
      <c r="X3" s="27"/>
      <c r="Y3" s="27"/>
      <c r="Z3" s="27"/>
      <c r="AA3" s="27"/>
      <c r="AB3" s="27"/>
      <c r="AC3" s="16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84"/>
      <c r="AO3" s="84"/>
      <c r="AP3" s="84"/>
      <c r="AQ3" s="84"/>
      <c r="AR3" s="84"/>
    </row>
    <row r="4" spans="1:44" s="3" customFormat="1" ht="13.5">
      <c r="A4" s="27"/>
      <c r="B4" s="27"/>
      <c r="C4" s="27"/>
      <c r="D4" s="27"/>
      <c r="E4" s="27"/>
      <c r="F4" s="27"/>
      <c r="G4" s="27"/>
      <c r="H4" s="164"/>
      <c r="I4" s="27"/>
      <c r="J4" s="27"/>
      <c r="K4" s="27"/>
      <c r="L4" s="27"/>
      <c r="M4" s="27"/>
      <c r="N4" s="27"/>
      <c r="O4" s="198" t="s">
        <v>93</v>
      </c>
      <c r="P4" s="225"/>
      <c r="Q4" s="225"/>
      <c r="R4" s="225"/>
      <c r="S4" s="225"/>
      <c r="T4" s="225"/>
      <c r="U4" s="105"/>
      <c r="V4" s="105"/>
      <c r="W4" s="27"/>
      <c r="X4" s="27"/>
      <c r="Y4" s="27"/>
      <c r="Z4" s="27"/>
      <c r="AA4" s="27"/>
      <c r="AB4" s="27"/>
      <c r="AC4" s="164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94" t="s">
        <v>14</v>
      </c>
      <c r="AO4" s="194"/>
      <c r="AP4" s="194"/>
      <c r="AQ4" s="194"/>
      <c r="AR4" s="194"/>
    </row>
    <row r="5" spans="1:44" s="3" customFormat="1" ht="14.25" thickBot="1">
      <c r="A5" s="46"/>
      <c r="B5" s="46"/>
      <c r="C5" s="46"/>
      <c r="D5" s="46"/>
      <c r="E5" s="46"/>
      <c r="F5" s="46"/>
      <c r="G5" s="46"/>
      <c r="H5" s="165"/>
      <c r="I5" s="46"/>
      <c r="J5" s="46"/>
      <c r="K5" s="46"/>
      <c r="L5" s="46"/>
      <c r="M5" s="46"/>
      <c r="N5" s="46"/>
      <c r="O5" s="46"/>
      <c r="P5" s="217" t="s">
        <v>13</v>
      </c>
      <c r="Q5" s="222"/>
      <c r="R5" s="222"/>
      <c r="S5" s="222"/>
      <c r="T5" s="46"/>
      <c r="U5" s="131"/>
      <c r="V5" s="131"/>
      <c r="W5" s="46"/>
      <c r="X5" s="46"/>
      <c r="Y5" s="46"/>
      <c r="Z5" s="46"/>
      <c r="AA5" s="46"/>
      <c r="AB5" s="46"/>
      <c r="AC5" s="165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193" t="s">
        <v>111</v>
      </c>
      <c r="AO5" s="193"/>
      <c r="AP5" s="193"/>
      <c r="AQ5" s="193"/>
      <c r="AR5" s="193"/>
    </row>
    <row r="6" spans="1:44" s="3" customFormat="1" ht="14.25" thickBot="1">
      <c r="A6" s="218" t="s">
        <v>196</v>
      </c>
      <c r="B6" s="218"/>
      <c r="C6" s="80"/>
      <c r="D6" s="132"/>
      <c r="E6" s="132"/>
      <c r="F6" s="80"/>
      <c r="G6" s="80"/>
      <c r="H6" s="166"/>
      <c r="I6" s="167"/>
      <c r="J6" s="167"/>
      <c r="K6" s="167"/>
      <c r="L6" s="219" t="s">
        <v>176</v>
      </c>
      <c r="M6" s="219"/>
      <c r="N6" s="33"/>
      <c r="O6" s="33"/>
      <c r="P6" s="127"/>
      <c r="Q6" s="128"/>
      <c r="R6" s="128"/>
      <c r="S6" s="128"/>
      <c r="T6" s="33"/>
      <c r="U6" s="218" t="s">
        <v>197</v>
      </c>
      <c r="V6" s="218"/>
      <c r="W6" s="80"/>
      <c r="X6" s="132"/>
      <c r="Y6" s="132"/>
      <c r="Z6" s="80"/>
      <c r="AA6" s="80"/>
      <c r="AB6" s="80"/>
      <c r="AC6" s="166"/>
      <c r="AD6" s="167"/>
      <c r="AE6" s="167"/>
      <c r="AF6" s="167"/>
      <c r="AG6" s="167"/>
      <c r="AH6" s="167"/>
      <c r="AI6" s="219" t="s">
        <v>199</v>
      </c>
      <c r="AJ6" s="219"/>
      <c r="AK6" s="33"/>
      <c r="AL6" s="33"/>
      <c r="AM6" s="33"/>
      <c r="AN6" s="88"/>
      <c r="AO6" s="88"/>
      <c r="AP6" s="88"/>
      <c r="AQ6" s="88"/>
      <c r="AR6" s="88"/>
    </row>
    <row r="7" spans="1:44" s="3" customFormat="1" ht="14.25" thickTop="1">
      <c r="A7" s="27"/>
      <c r="B7" s="36"/>
      <c r="C7" s="42"/>
      <c r="D7" s="43"/>
      <c r="E7" s="223" t="s">
        <v>58</v>
      </c>
      <c r="F7" s="223"/>
      <c r="G7" s="223"/>
      <c r="H7" s="224"/>
      <c r="I7" s="224"/>
      <c r="J7" s="224"/>
      <c r="K7" s="178"/>
      <c r="L7" s="105"/>
      <c r="M7" s="27"/>
      <c r="N7" s="27"/>
      <c r="O7" s="27"/>
      <c r="P7" s="27"/>
      <c r="Q7" s="27"/>
      <c r="R7" s="27"/>
      <c r="S7" s="27"/>
      <c r="T7" s="27"/>
      <c r="U7" s="27"/>
      <c r="V7" s="155"/>
      <c r="W7" s="43"/>
      <c r="X7" s="43"/>
      <c r="Y7" s="43"/>
      <c r="Z7" s="223" t="s">
        <v>58</v>
      </c>
      <c r="AA7" s="223"/>
      <c r="AB7" s="223"/>
      <c r="AC7" s="224"/>
      <c r="AD7" s="224"/>
      <c r="AE7" s="224"/>
      <c r="AF7" s="105"/>
      <c r="AG7" s="27"/>
      <c r="AH7" s="27"/>
      <c r="AI7" s="164"/>
      <c r="AJ7" s="27"/>
      <c r="AK7" s="27"/>
      <c r="AL7" s="27"/>
      <c r="AM7" s="27"/>
      <c r="AN7" s="104"/>
      <c r="AO7" s="104"/>
      <c r="AP7" s="104"/>
      <c r="AQ7" s="104"/>
      <c r="AR7" s="104"/>
    </row>
    <row r="8" spans="1:44" s="3" customFormat="1" ht="13.5">
      <c r="A8" s="27"/>
      <c r="B8" s="36"/>
      <c r="C8" s="37"/>
      <c r="D8" s="27"/>
      <c r="E8" s="198" t="s">
        <v>90</v>
      </c>
      <c r="F8" s="198"/>
      <c r="G8" s="198"/>
      <c r="H8" s="198"/>
      <c r="I8" s="198"/>
      <c r="J8" s="198"/>
      <c r="K8" s="156"/>
      <c r="L8" s="39"/>
      <c r="M8" s="27"/>
      <c r="N8" s="27"/>
      <c r="O8" s="27"/>
      <c r="P8" s="27"/>
      <c r="Q8" s="27"/>
      <c r="R8" s="27"/>
      <c r="S8" s="27"/>
      <c r="T8" s="27"/>
      <c r="U8" s="27"/>
      <c r="V8" s="155"/>
      <c r="W8" s="27"/>
      <c r="X8" s="27"/>
      <c r="Y8" s="27"/>
      <c r="Z8" s="198" t="s">
        <v>93</v>
      </c>
      <c r="AA8" s="225"/>
      <c r="AB8" s="225"/>
      <c r="AC8" s="225"/>
      <c r="AD8" s="225"/>
      <c r="AE8" s="225"/>
      <c r="AF8" s="39"/>
      <c r="AG8" s="27"/>
      <c r="AH8" s="27"/>
      <c r="AI8" s="164"/>
      <c r="AJ8" s="27"/>
      <c r="AK8" s="27"/>
      <c r="AL8" s="27"/>
      <c r="AM8" s="27"/>
      <c r="AN8" s="84"/>
      <c r="AO8" s="84"/>
      <c r="AP8" s="84"/>
      <c r="AQ8" s="84"/>
      <c r="AR8" s="84"/>
    </row>
    <row r="9" spans="1:44" s="3" customFormat="1" ht="13.5">
      <c r="A9" s="27"/>
      <c r="B9" s="36"/>
      <c r="C9" s="37"/>
      <c r="D9" s="27"/>
      <c r="E9" s="12"/>
      <c r="F9" s="203" t="s">
        <v>149</v>
      </c>
      <c r="G9" s="203"/>
      <c r="H9" s="203"/>
      <c r="I9" s="203"/>
      <c r="J9" s="40"/>
      <c r="K9" s="157"/>
      <c r="L9" s="133"/>
      <c r="M9" s="27"/>
      <c r="N9" s="27"/>
      <c r="O9" s="27"/>
      <c r="P9" s="27"/>
      <c r="Q9" s="27"/>
      <c r="R9" s="27"/>
      <c r="S9" s="27"/>
      <c r="T9" s="27"/>
      <c r="U9" s="27"/>
      <c r="V9" s="155"/>
      <c r="W9" s="27"/>
      <c r="X9" s="27"/>
      <c r="Y9" s="27"/>
      <c r="Z9" s="27"/>
      <c r="AA9" s="203" t="s">
        <v>149</v>
      </c>
      <c r="AB9" s="203"/>
      <c r="AC9" s="203"/>
      <c r="AD9" s="203"/>
      <c r="AE9" s="40"/>
      <c r="AF9" s="133"/>
      <c r="AG9" s="27"/>
      <c r="AH9" s="27"/>
      <c r="AI9" s="164"/>
      <c r="AJ9" s="27"/>
      <c r="AK9" s="27"/>
      <c r="AL9" s="27"/>
      <c r="AM9" s="27"/>
      <c r="AN9" s="212" t="s">
        <v>139</v>
      </c>
      <c r="AO9" s="212"/>
      <c r="AP9" s="212"/>
      <c r="AQ9" s="212"/>
      <c r="AR9" s="212"/>
    </row>
    <row r="10" spans="1:44" s="3" customFormat="1" ht="14.25" thickBot="1">
      <c r="A10" s="28"/>
      <c r="B10" s="30"/>
      <c r="C10" s="37"/>
      <c r="D10" s="27"/>
      <c r="E10" s="27"/>
      <c r="F10" s="27"/>
      <c r="G10" s="204" t="s">
        <v>197</v>
      </c>
      <c r="H10" s="204"/>
      <c r="I10" s="158"/>
      <c r="J10" s="159"/>
      <c r="K10" s="160"/>
      <c r="L10" s="29"/>
      <c r="M10" s="34"/>
      <c r="N10" s="34"/>
      <c r="O10" s="206" t="s">
        <v>198</v>
      </c>
      <c r="P10" s="206"/>
      <c r="Q10" s="27"/>
      <c r="R10" s="204" t="s">
        <v>200</v>
      </c>
      <c r="S10" s="204"/>
      <c r="T10" s="172"/>
      <c r="U10" s="179"/>
      <c r="V10" s="180"/>
      <c r="W10" s="81"/>
      <c r="X10" s="81"/>
      <c r="Y10" s="81"/>
      <c r="Z10" s="206" t="s">
        <v>185</v>
      </c>
      <c r="AA10" s="206"/>
      <c r="AB10" s="28"/>
      <c r="AC10" s="28"/>
      <c r="AD10" s="204" t="s">
        <v>201</v>
      </c>
      <c r="AE10" s="204"/>
      <c r="AF10" s="29"/>
      <c r="AG10" s="34"/>
      <c r="AH10" s="34"/>
      <c r="AI10" s="168"/>
      <c r="AJ10" s="159"/>
      <c r="AK10" s="159"/>
      <c r="AL10" s="206" t="s">
        <v>200</v>
      </c>
      <c r="AM10" s="206"/>
      <c r="AN10" s="84"/>
      <c r="AO10" s="84"/>
      <c r="AP10" s="84"/>
      <c r="AQ10" s="84"/>
      <c r="AR10" s="84"/>
    </row>
    <row r="11" spans="1:44" s="3" customFormat="1" ht="14.25" thickTop="1">
      <c r="A11" s="27"/>
      <c r="B11" s="36"/>
      <c r="C11" s="31"/>
      <c r="D11" s="32"/>
      <c r="E11" s="32"/>
      <c r="F11" s="32"/>
      <c r="G11" s="32"/>
      <c r="H11" s="155"/>
      <c r="I11" s="224" t="s">
        <v>58</v>
      </c>
      <c r="J11" s="224"/>
      <c r="K11" s="224"/>
      <c r="L11" s="223"/>
      <c r="M11" s="223"/>
      <c r="N11" s="223"/>
      <c r="O11" s="31"/>
      <c r="P11" s="32"/>
      <c r="Q11" s="32"/>
      <c r="R11" s="27"/>
      <c r="S11" s="155"/>
      <c r="T11" s="224" t="s">
        <v>58</v>
      </c>
      <c r="U11" s="224"/>
      <c r="V11" s="224"/>
      <c r="W11" s="223"/>
      <c r="X11" s="223"/>
      <c r="Y11" s="223"/>
      <c r="Z11" s="31"/>
      <c r="AA11" s="32"/>
      <c r="AB11" s="27"/>
      <c r="AC11" s="27"/>
      <c r="AD11" s="27"/>
      <c r="AE11" s="36"/>
      <c r="AF11" s="223" t="s">
        <v>58</v>
      </c>
      <c r="AG11" s="223"/>
      <c r="AH11" s="223"/>
      <c r="AI11" s="224"/>
      <c r="AJ11" s="224"/>
      <c r="AK11" s="224"/>
      <c r="AL11" s="164"/>
      <c r="AM11" s="27"/>
      <c r="AN11" s="194" t="s">
        <v>14</v>
      </c>
      <c r="AO11" s="194"/>
      <c r="AP11" s="194"/>
      <c r="AQ11" s="194"/>
      <c r="AR11" s="194"/>
    </row>
    <row r="12" spans="1:44" s="3" customFormat="1" ht="13.5">
      <c r="A12" s="27"/>
      <c r="B12" s="36"/>
      <c r="C12" s="45"/>
      <c r="D12" s="39"/>
      <c r="E12" s="44"/>
      <c r="F12" s="45"/>
      <c r="G12" s="39"/>
      <c r="H12" s="155"/>
      <c r="I12" s="198" t="s">
        <v>92</v>
      </c>
      <c r="J12" s="225"/>
      <c r="K12" s="225"/>
      <c r="L12" s="225"/>
      <c r="M12" s="225"/>
      <c r="N12" s="227"/>
      <c r="O12" s="45"/>
      <c r="P12" s="39"/>
      <c r="Q12" s="39"/>
      <c r="R12" s="27"/>
      <c r="S12" s="155"/>
      <c r="T12" s="198" t="s">
        <v>91</v>
      </c>
      <c r="U12" s="225"/>
      <c r="V12" s="225"/>
      <c r="W12" s="225"/>
      <c r="X12" s="225"/>
      <c r="Y12" s="227"/>
      <c r="Z12" s="45"/>
      <c r="AA12" s="39"/>
      <c r="AB12" s="27"/>
      <c r="AC12" s="27"/>
      <c r="AD12" s="27"/>
      <c r="AE12" s="36"/>
      <c r="AF12" s="197" t="s">
        <v>94</v>
      </c>
      <c r="AG12" s="225"/>
      <c r="AH12" s="225"/>
      <c r="AI12" s="225"/>
      <c r="AJ12" s="225"/>
      <c r="AK12" s="225"/>
      <c r="AL12" s="164"/>
      <c r="AM12" s="27"/>
      <c r="AN12" s="216" t="s">
        <v>58</v>
      </c>
      <c r="AO12" s="216"/>
      <c r="AP12" s="216"/>
      <c r="AQ12" s="216"/>
      <c r="AR12" s="216"/>
    </row>
    <row r="13" spans="1:44" s="3" customFormat="1" ht="13.5">
      <c r="A13" s="27"/>
      <c r="B13" s="36"/>
      <c r="C13" s="37"/>
      <c r="D13" s="40"/>
      <c r="E13" s="50"/>
      <c r="F13" s="51"/>
      <c r="G13" s="27"/>
      <c r="H13" s="155"/>
      <c r="I13" s="27"/>
      <c r="J13" s="203" t="s">
        <v>149</v>
      </c>
      <c r="K13" s="203"/>
      <c r="L13" s="203"/>
      <c r="M13" s="203"/>
      <c r="N13" s="36"/>
      <c r="O13" s="51"/>
      <c r="P13" s="40"/>
      <c r="Q13" s="27"/>
      <c r="R13" s="27"/>
      <c r="S13" s="155"/>
      <c r="T13" s="27"/>
      <c r="U13" s="203" t="s">
        <v>149</v>
      </c>
      <c r="V13" s="203"/>
      <c r="W13" s="203"/>
      <c r="X13" s="203"/>
      <c r="Y13" s="36"/>
      <c r="Z13" s="51"/>
      <c r="AA13" s="27"/>
      <c r="AB13" s="27"/>
      <c r="AC13" s="27"/>
      <c r="AD13" s="27"/>
      <c r="AE13" s="36"/>
      <c r="AF13" s="37"/>
      <c r="AG13" s="203" t="s">
        <v>149</v>
      </c>
      <c r="AH13" s="203"/>
      <c r="AI13" s="203"/>
      <c r="AJ13" s="203"/>
      <c r="AK13" s="27"/>
      <c r="AL13" s="164"/>
      <c r="AM13" s="27"/>
      <c r="AN13" s="102"/>
      <c r="AO13" s="102"/>
      <c r="AP13" s="102"/>
      <c r="AQ13" s="102"/>
      <c r="AR13" s="102"/>
    </row>
    <row r="14" spans="1:44" s="3" customFormat="1" ht="13.5">
      <c r="A14" s="27"/>
      <c r="B14" s="220">
        <v>1</v>
      </c>
      <c r="C14" s="220"/>
      <c r="D14" s="27"/>
      <c r="E14" s="36"/>
      <c r="F14" s="37"/>
      <c r="G14" s="27"/>
      <c r="H14" s="220">
        <v>2</v>
      </c>
      <c r="I14" s="220"/>
      <c r="J14" s="27"/>
      <c r="K14" s="27"/>
      <c r="L14" s="27"/>
      <c r="M14" s="27"/>
      <c r="N14" s="220">
        <v>3</v>
      </c>
      <c r="O14" s="220"/>
      <c r="P14" s="27"/>
      <c r="Q14" s="27"/>
      <c r="R14" s="27"/>
      <c r="S14" s="228">
        <v>4</v>
      </c>
      <c r="T14" s="228"/>
      <c r="U14" s="27"/>
      <c r="V14" s="52"/>
      <c r="W14" s="52"/>
      <c r="X14" s="27"/>
      <c r="Y14" s="220">
        <v>5</v>
      </c>
      <c r="Z14" s="220"/>
      <c r="AA14" s="27"/>
      <c r="AB14" s="27"/>
      <c r="AC14" s="27"/>
      <c r="AD14" s="27"/>
      <c r="AE14" s="220">
        <v>6</v>
      </c>
      <c r="AF14" s="220"/>
      <c r="AG14" s="27"/>
      <c r="AH14" s="27"/>
      <c r="AI14" s="27"/>
      <c r="AJ14" s="27"/>
      <c r="AK14" s="220">
        <v>7</v>
      </c>
      <c r="AL14" s="220"/>
      <c r="AM14" s="27"/>
      <c r="AN14" s="86"/>
      <c r="AO14" s="86"/>
      <c r="AP14" s="86"/>
      <c r="AQ14" s="86"/>
      <c r="AR14" s="86"/>
    </row>
    <row r="15" spans="1:44" s="3" customFormat="1" ht="14.25" thickBot="1">
      <c r="A15" s="46"/>
      <c r="B15" s="53"/>
      <c r="C15" s="53"/>
      <c r="D15" s="46"/>
      <c r="E15" s="47"/>
      <c r="F15" s="48"/>
      <c r="G15" s="53"/>
      <c r="H15" s="53"/>
      <c r="I15" s="46"/>
      <c r="J15" s="46"/>
      <c r="K15" s="47"/>
      <c r="L15" s="54"/>
      <c r="M15" s="53"/>
      <c r="N15" s="53"/>
      <c r="O15" s="46"/>
      <c r="P15" s="46"/>
      <c r="Q15" s="53"/>
      <c r="R15" s="53"/>
      <c r="S15" s="46"/>
      <c r="T15" s="46"/>
      <c r="U15" s="46"/>
      <c r="V15" s="53"/>
      <c r="W15" s="257"/>
      <c r="X15" s="46"/>
      <c r="Y15" s="46"/>
      <c r="Z15" s="46"/>
      <c r="AA15" s="53"/>
      <c r="AB15" s="53"/>
      <c r="AC15" s="46"/>
      <c r="AD15" s="46"/>
      <c r="AE15" s="46"/>
      <c r="AF15" s="53"/>
      <c r="AG15" s="53"/>
      <c r="AH15" s="183"/>
      <c r="AI15" s="46"/>
      <c r="AJ15" s="46"/>
      <c r="AK15" s="53"/>
      <c r="AL15" s="53"/>
      <c r="AM15" s="46"/>
      <c r="AN15" s="87"/>
      <c r="AO15" s="87"/>
      <c r="AP15" s="87"/>
      <c r="AQ15" s="87"/>
      <c r="AR15" s="87"/>
    </row>
    <row r="16" spans="1:44" s="3" customFormat="1" ht="13.5">
      <c r="A16" s="33"/>
      <c r="B16" s="55"/>
      <c r="C16" s="55"/>
      <c r="D16" s="33"/>
      <c r="E16" s="126"/>
      <c r="F16" s="56"/>
      <c r="G16" s="55"/>
      <c r="H16" s="55"/>
      <c r="I16" s="33"/>
      <c r="J16" s="33"/>
      <c r="K16" s="126"/>
      <c r="L16" s="57"/>
      <c r="M16" s="55"/>
      <c r="N16" s="55"/>
      <c r="O16" s="33"/>
      <c r="P16" s="33"/>
      <c r="Q16" s="55"/>
      <c r="R16" s="55"/>
      <c r="S16" s="33"/>
      <c r="T16" s="33"/>
      <c r="U16" s="33"/>
      <c r="V16" s="55"/>
      <c r="W16" s="258"/>
      <c r="X16" s="33"/>
      <c r="Y16" s="33"/>
      <c r="Z16" s="33"/>
      <c r="AA16" s="55"/>
      <c r="AB16" s="55"/>
      <c r="AC16" s="33"/>
      <c r="AD16" s="33"/>
      <c r="AE16" s="33"/>
      <c r="AF16" s="55"/>
      <c r="AG16" s="55"/>
      <c r="AH16" s="184"/>
      <c r="AI16" s="33"/>
      <c r="AJ16" s="33"/>
      <c r="AK16" s="55"/>
      <c r="AL16" s="55"/>
      <c r="AM16" s="33"/>
      <c r="AN16" s="88"/>
      <c r="AO16" s="88"/>
      <c r="AP16" s="88"/>
      <c r="AQ16" s="88"/>
      <c r="AR16" s="88"/>
    </row>
    <row r="17" spans="1:44" s="3" customFormat="1" ht="13.5">
      <c r="A17" s="27"/>
      <c r="B17" s="26"/>
      <c r="C17" s="26"/>
      <c r="D17" s="27"/>
      <c r="E17" s="36"/>
      <c r="F17" s="37"/>
      <c r="G17" s="26"/>
      <c r="H17" s="32"/>
      <c r="I17" s="27"/>
      <c r="J17" s="27"/>
      <c r="K17" s="36"/>
      <c r="L17" s="23"/>
      <c r="M17" s="26"/>
      <c r="N17" s="27"/>
      <c r="O17" s="230" t="s">
        <v>111</v>
      </c>
      <c r="P17" s="230"/>
      <c r="Q17" s="230"/>
      <c r="R17" s="230"/>
      <c r="S17" s="230"/>
      <c r="T17" s="230"/>
      <c r="U17" s="27"/>
      <c r="V17" s="26"/>
      <c r="W17" s="259"/>
      <c r="X17" s="27"/>
      <c r="Y17" s="27"/>
      <c r="Z17" s="27"/>
      <c r="AA17" s="83"/>
      <c r="AB17" s="83"/>
      <c r="AC17" s="83"/>
      <c r="AD17" s="83"/>
      <c r="AE17" s="83"/>
      <c r="AF17" s="83"/>
      <c r="AG17" s="26"/>
      <c r="AH17" s="155"/>
      <c r="AI17" s="27"/>
      <c r="AJ17" s="27"/>
      <c r="AK17" s="26"/>
      <c r="AL17" s="26"/>
      <c r="AM17" s="27"/>
      <c r="AN17" s="212" t="s">
        <v>145</v>
      </c>
      <c r="AO17" s="212"/>
      <c r="AP17" s="212"/>
      <c r="AQ17" s="212"/>
      <c r="AR17" s="212"/>
    </row>
    <row r="18" spans="1:44" s="3" customFormat="1" ht="13.5">
      <c r="A18" s="27"/>
      <c r="B18" s="26"/>
      <c r="C18" s="26"/>
      <c r="D18" s="27"/>
      <c r="E18" s="36"/>
      <c r="F18" s="37"/>
      <c r="G18" s="26"/>
      <c r="H18" s="39"/>
      <c r="I18" s="32"/>
      <c r="J18" s="32"/>
      <c r="K18" s="32"/>
      <c r="L18" s="31"/>
      <c r="M18" s="26"/>
      <c r="N18" s="27"/>
      <c r="O18" s="198" t="s">
        <v>91</v>
      </c>
      <c r="P18" s="225"/>
      <c r="Q18" s="225"/>
      <c r="R18" s="225"/>
      <c r="S18" s="225"/>
      <c r="T18" s="225"/>
      <c r="U18" s="27"/>
      <c r="V18" s="26"/>
      <c r="W18" s="259"/>
      <c r="X18" s="27"/>
      <c r="Y18" s="27"/>
      <c r="Z18" s="27"/>
      <c r="AA18" s="230" t="s">
        <v>111</v>
      </c>
      <c r="AB18" s="230"/>
      <c r="AC18" s="230"/>
      <c r="AD18" s="230"/>
      <c r="AE18" s="230"/>
      <c r="AF18" s="230"/>
      <c r="AG18" s="26"/>
      <c r="AH18" s="155"/>
      <c r="AI18" s="27"/>
      <c r="AJ18" s="27"/>
      <c r="AK18" s="26"/>
      <c r="AL18" s="26"/>
      <c r="AM18" s="27"/>
      <c r="AN18" s="13"/>
      <c r="AR18" s="13"/>
    </row>
    <row r="19" spans="1:44" s="3" customFormat="1" ht="14.25" thickBot="1">
      <c r="A19" s="27"/>
      <c r="B19" s="26"/>
      <c r="C19" s="26"/>
      <c r="D19" s="27"/>
      <c r="E19" s="36"/>
      <c r="F19" s="37"/>
      <c r="G19" s="26"/>
      <c r="H19" s="27"/>
      <c r="I19" s="39"/>
      <c r="J19" s="39"/>
      <c r="K19" s="39"/>
      <c r="L19" s="130"/>
      <c r="M19" s="58"/>
      <c r="N19" s="34"/>
      <c r="O19" s="34"/>
      <c r="P19" s="229" t="s">
        <v>13</v>
      </c>
      <c r="Q19" s="203"/>
      <c r="R19" s="203"/>
      <c r="S19" s="203"/>
      <c r="T19" s="27"/>
      <c r="U19" s="27"/>
      <c r="V19" s="26"/>
      <c r="W19" s="259"/>
      <c r="X19" s="27"/>
      <c r="Y19" s="27"/>
      <c r="Z19" s="27"/>
      <c r="AA19" s="198" t="s">
        <v>92</v>
      </c>
      <c r="AB19" s="225"/>
      <c r="AC19" s="225"/>
      <c r="AD19" s="225"/>
      <c r="AE19" s="225"/>
      <c r="AF19" s="225"/>
      <c r="AG19" s="26"/>
      <c r="AH19" s="155"/>
      <c r="AI19" s="27"/>
      <c r="AJ19" s="27"/>
      <c r="AK19" s="26"/>
      <c r="AL19" s="26"/>
      <c r="AM19" s="52"/>
      <c r="AN19" s="194" t="s">
        <v>14</v>
      </c>
      <c r="AO19" s="194"/>
      <c r="AP19" s="194"/>
      <c r="AQ19" s="194"/>
      <c r="AR19" s="194"/>
    </row>
    <row r="20" spans="1:46" s="3" customFormat="1" ht="15" thickBot="1" thickTop="1">
      <c r="A20" s="26"/>
      <c r="B20" s="27"/>
      <c r="C20" s="27"/>
      <c r="D20" s="79"/>
      <c r="E20" s="79"/>
      <c r="F20" s="41"/>
      <c r="G20" s="34"/>
      <c r="H20" s="34"/>
      <c r="I20" s="59"/>
      <c r="J20" s="235" t="s">
        <v>190</v>
      </c>
      <c r="K20" s="235"/>
      <c r="L20" s="34"/>
      <c r="M20" s="58"/>
      <c r="N20" s="34"/>
      <c r="O20" s="34"/>
      <c r="P20" s="34"/>
      <c r="Q20" s="255"/>
      <c r="R20" s="255"/>
      <c r="S20" s="256"/>
      <c r="T20" s="260"/>
      <c r="U20" s="260"/>
      <c r="V20" s="261"/>
      <c r="W20" s="262" t="s">
        <v>218</v>
      </c>
      <c r="X20" s="262"/>
      <c r="Y20" s="159"/>
      <c r="Z20" s="159"/>
      <c r="AA20" s="159"/>
      <c r="AB20" s="263" t="s">
        <v>149</v>
      </c>
      <c r="AC20" s="264"/>
      <c r="AD20" s="264"/>
      <c r="AE20" s="264"/>
      <c r="AF20" s="159"/>
      <c r="AG20" s="159"/>
      <c r="AH20" s="254"/>
      <c r="AI20" s="79"/>
      <c r="AJ20" s="79"/>
      <c r="AK20" s="27"/>
      <c r="AL20" s="27"/>
      <c r="AM20" s="27"/>
      <c r="AN20" s="192" t="s">
        <v>111</v>
      </c>
      <c r="AO20" s="192"/>
      <c r="AP20" s="192"/>
      <c r="AQ20" s="192"/>
      <c r="AR20" s="192"/>
      <c r="AS20" s="13"/>
      <c r="AT20" s="13"/>
    </row>
    <row r="21" spans="1:46" s="3" customFormat="1" ht="14.25" thickTop="1">
      <c r="A21" s="27"/>
      <c r="B21" s="220">
        <v>1</v>
      </c>
      <c r="C21" s="220"/>
      <c r="D21" s="204" t="s">
        <v>219</v>
      </c>
      <c r="E21" s="204"/>
      <c r="F21" s="27"/>
      <c r="G21" s="27"/>
      <c r="H21" s="220">
        <v>2</v>
      </c>
      <c r="I21" s="220"/>
      <c r="J21" s="27"/>
      <c r="K21" s="27"/>
      <c r="L21" s="27"/>
      <c r="M21" s="27"/>
      <c r="N21" s="220">
        <v>3</v>
      </c>
      <c r="O21" s="220"/>
      <c r="P21" s="27"/>
      <c r="Q21" s="27"/>
      <c r="R21" s="27"/>
      <c r="S21" s="220">
        <v>4</v>
      </c>
      <c r="T21" s="220"/>
      <c r="U21" s="27"/>
      <c r="V21" s="27"/>
      <c r="W21" s="27"/>
      <c r="X21" s="27"/>
      <c r="Y21" s="220">
        <v>5</v>
      </c>
      <c r="Z21" s="220"/>
      <c r="AA21" s="27"/>
      <c r="AB21" s="27"/>
      <c r="AC21" s="27"/>
      <c r="AD21" s="27"/>
      <c r="AE21" s="220">
        <v>6</v>
      </c>
      <c r="AF21" s="220"/>
      <c r="AG21" s="27"/>
      <c r="AH21" s="27"/>
      <c r="AI21" s="206" t="s">
        <v>188</v>
      </c>
      <c r="AJ21" s="206"/>
      <c r="AK21" s="220">
        <v>7</v>
      </c>
      <c r="AL21" s="220"/>
      <c r="AM21" s="27"/>
      <c r="AN21" s="4"/>
      <c r="AO21" s="4"/>
      <c r="AP21" s="5"/>
      <c r="AQ21" s="5"/>
      <c r="AR21" s="5"/>
      <c r="AS21" s="13"/>
      <c r="AT21" s="13"/>
    </row>
    <row r="22" spans="1:44" ht="150" customHeight="1">
      <c r="A22" s="60"/>
      <c r="B22" s="201" t="s">
        <v>155</v>
      </c>
      <c r="C22" s="234"/>
      <c r="D22" s="60"/>
      <c r="E22" s="60"/>
      <c r="F22" s="60"/>
      <c r="G22" s="61"/>
      <c r="H22" s="201" t="s">
        <v>156</v>
      </c>
      <c r="I22" s="234"/>
      <c r="J22" s="60"/>
      <c r="K22" s="60"/>
      <c r="L22" s="61"/>
      <c r="M22" s="61"/>
      <c r="N22" s="201" t="s">
        <v>119</v>
      </c>
      <c r="O22" s="234"/>
      <c r="P22" s="63"/>
      <c r="Q22" s="61"/>
      <c r="R22" s="61"/>
      <c r="S22" s="201" t="s">
        <v>157</v>
      </c>
      <c r="T22" s="234"/>
      <c r="U22" s="63"/>
      <c r="V22" s="61"/>
      <c r="W22" s="61"/>
      <c r="X22" s="63"/>
      <c r="Y22" s="201" t="s">
        <v>134</v>
      </c>
      <c r="Z22" s="234"/>
      <c r="AA22" s="61"/>
      <c r="AB22" s="61"/>
      <c r="AC22" s="63"/>
      <c r="AD22" s="63"/>
      <c r="AE22" s="201" t="s">
        <v>121</v>
      </c>
      <c r="AF22" s="234"/>
      <c r="AG22" s="61"/>
      <c r="AH22" s="60"/>
      <c r="AI22" s="60"/>
      <c r="AJ22" s="60"/>
      <c r="AK22" s="201" t="s">
        <v>23</v>
      </c>
      <c r="AL22" s="234"/>
      <c r="AM22" s="60"/>
      <c r="AN22" s="199" t="s">
        <v>97</v>
      </c>
      <c r="AO22" s="199"/>
      <c r="AP22" s="199"/>
      <c r="AQ22" s="199"/>
      <c r="AR22" s="199"/>
    </row>
  </sheetData>
  <sheetProtection/>
  <mergeCells count="72">
    <mergeCell ref="B22:C22"/>
    <mergeCell ref="H22:I22"/>
    <mergeCell ref="N22:O22"/>
    <mergeCell ref="S22:T22"/>
    <mergeCell ref="Y22:Z22"/>
    <mergeCell ref="AE22:AF22"/>
    <mergeCell ref="B21:C21"/>
    <mergeCell ref="D21:E21"/>
    <mergeCell ref="H21:I21"/>
    <mergeCell ref="N21:O21"/>
    <mergeCell ref="S21:T21"/>
    <mergeCell ref="Y21:Z21"/>
    <mergeCell ref="AB20:AE20"/>
    <mergeCell ref="AN20:AR20"/>
    <mergeCell ref="P19:S19"/>
    <mergeCell ref="J20:K20"/>
    <mergeCell ref="W20:X20"/>
    <mergeCell ref="AK22:AL22"/>
    <mergeCell ref="AN22:AR22"/>
    <mergeCell ref="AE21:AF21"/>
    <mergeCell ref="AI21:AJ21"/>
    <mergeCell ref="AK21:AL21"/>
    <mergeCell ref="AK14:AL14"/>
    <mergeCell ref="O17:T17"/>
    <mergeCell ref="AN17:AR17"/>
    <mergeCell ref="AA18:AF18"/>
    <mergeCell ref="O18:T18"/>
    <mergeCell ref="AA19:AF19"/>
    <mergeCell ref="AN19:AR19"/>
    <mergeCell ref="J13:M13"/>
    <mergeCell ref="U13:X13"/>
    <mergeCell ref="AG13:AJ13"/>
    <mergeCell ref="B14:C14"/>
    <mergeCell ref="H14:I14"/>
    <mergeCell ref="N14:O14"/>
    <mergeCell ref="S14:T14"/>
    <mergeCell ref="Y14:Z14"/>
    <mergeCell ref="AE14:AF14"/>
    <mergeCell ref="I11:N11"/>
    <mergeCell ref="T11:Y11"/>
    <mergeCell ref="AF11:AK11"/>
    <mergeCell ref="AN11:AR11"/>
    <mergeCell ref="I12:N12"/>
    <mergeCell ref="T12:Y12"/>
    <mergeCell ref="AF12:AK12"/>
    <mergeCell ref="AN12:AR12"/>
    <mergeCell ref="AN9:AR9"/>
    <mergeCell ref="G10:H10"/>
    <mergeCell ref="O10:P10"/>
    <mergeCell ref="R10:S10"/>
    <mergeCell ref="Z10:AA10"/>
    <mergeCell ref="AD10:AE10"/>
    <mergeCell ref="AL10:AM10"/>
    <mergeCell ref="E7:J7"/>
    <mergeCell ref="Z7:AE7"/>
    <mergeCell ref="E8:J8"/>
    <mergeCell ref="Z8:AE8"/>
    <mergeCell ref="F9:I9"/>
    <mergeCell ref="AA9:AD9"/>
    <mergeCell ref="P5:S5"/>
    <mergeCell ref="AN5:AR5"/>
    <mergeCell ref="A6:B6"/>
    <mergeCell ref="L6:M6"/>
    <mergeCell ref="U6:V6"/>
    <mergeCell ref="AI6:AJ6"/>
    <mergeCell ref="P1:S1"/>
    <mergeCell ref="F2:G2"/>
    <mergeCell ref="AC2:AD2"/>
    <mergeCell ref="AN2:AR2"/>
    <mergeCell ref="O3:T3"/>
    <mergeCell ref="O4:T4"/>
    <mergeCell ref="AN4:AR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Ｐゴシック,太字"令和元年度　一宮市春季市民バスケットボール大会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E4" sqref="AE4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00" t="s">
        <v>3</v>
      </c>
      <c r="Q1" s="220"/>
      <c r="R1" s="220"/>
      <c r="S1" s="220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84"/>
      <c r="AO1" s="84"/>
      <c r="AP1" s="84"/>
      <c r="AQ1" s="84"/>
      <c r="AR1" s="84"/>
    </row>
    <row r="2" spans="1:44" s="3" customFormat="1" ht="14.25" thickBot="1">
      <c r="A2" s="27"/>
      <c r="B2" s="27"/>
      <c r="C2" s="27"/>
      <c r="D2" s="27"/>
      <c r="E2" s="27"/>
      <c r="F2" s="204" t="s">
        <v>181</v>
      </c>
      <c r="G2" s="204"/>
      <c r="H2" s="27"/>
      <c r="I2" s="28"/>
      <c r="J2" s="28"/>
      <c r="K2" s="159"/>
      <c r="L2" s="159"/>
      <c r="M2" s="159"/>
      <c r="N2" s="159"/>
      <c r="O2" s="159"/>
      <c r="P2" s="159"/>
      <c r="Q2" s="25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06" t="s">
        <v>182</v>
      </c>
      <c r="AD2" s="206"/>
      <c r="AE2" s="28"/>
      <c r="AF2" s="27"/>
      <c r="AG2" s="27"/>
      <c r="AH2" s="27"/>
      <c r="AI2" s="27"/>
      <c r="AJ2" s="27"/>
      <c r="AK2" s="27"/>
      <c r="AL2" s="27"/>
      <c r="AM2" s="38"/>
      <c r="AN2" s="13"/>
      <c r="AR2" s="13"/>
    </row>
    <row r="3" spans="1:44" s="3" customFormat="1" ht="13.5" customHeight="1" thickTop="1">
      <c r="A3" s="27"/>
      <c r="B3" s="27"/>
      <c r="C3" s="27"/>
      <c r="D3" s="27"/>
      <c r="E3" s="27"/>
      <c r="F3" s="27"/>
      <c r="G3" s="27"/>
      <c r="H3" s="265"/>
      <c r="I3" s="266"/>
      <c r="J3" s="266"/>
      <c r="K3" s="27"/>
      <c r="L3" s="27"/>
      <c r="M3" s="27"/>
      <c r="N3" s="27"/>
      <c r="O3" s="230" t="s">
        <v>141</v>
      </c>
      <c r="P3" s="230"/>
      <c r="Q3" s="230"/>
      <c r="R3" s="221"/>
      <c r="S3" s="221"/>
      <c r="T3" s="221"/>
      <c r="U3" s="65"/>
      <c r="V3" s="65"/>
      <c r="W3" s="43"/>
      <c r="X3" s="43"/>
      <c r="Y3" s="43"/>
      <c r="Z3" s="43"/>
      <c r="AA3" s="43"/>
      <c r="AB3" s="26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12" t="s">
        <v>145</v>
      </c>
      <c r="AO3" s="212"/>
      <c r="AP3" s="212"/>
      <c r="AQ3" s="212"/>
      <c r="AR3" s="212"/>
    </row>
    <row r="4" spans="1:44" s="3" customFormat="1" ht="13.5" customHeight="1">
      <c r="A4" s="27"/>
      <c r="B4" s="27"/>
      <c r="C4" s="27"/>
      <c r="D4" s="27"/>
      <c r="E4" s="27"/>
      <c r="F4" s="27"/>
      <c r="G4" s="27"/>
      <c r="H4" s="164"/>
      <c r="I4" s="27"/>
      <c r="J4" s="27"/>
      <c r="K4" s="27"/>
      <c r="L4" s="27"/>
      <c r="M4" s="27"/>
      <c r="N4" s="27"/>
      <c r="O4" s="198" t="s">
        <v>90</v>
      </c>
      <c r="P4" s="225"/>
      <c r="Q4" s="225"/>
      <c r="R4" s="225"/>
      <c r="S4" s="225"/>
      <c r="T4" s="225"/>
      <c r="U4" s="39"/>
      <c r="V4" s="39"/>
      <c r="W4" s="27"/>
      <c r="X4" s="27"/>
      <c r="Y4" s="27"/>
      <c r="Z4" s="27"/>
      <c r="AA4" s="27"/>
      <c r="AB4" s="15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3"/>
      <c r="AR4" s="13"/>
    </row>
    <row r="5" spans="1:44" s="3" customFormat="1" ht="13.5" customHeight="1" thickBot="1">
      <c r="A5" s="204" t="s">
        <v>204</v>
      </c>
      <c r="B5" s="204"/>
      <c r="C5" s="34"/>
      <c r="D5" s="29"/>
      <c r="E5" s="29"/>
      <c r="F5" s="34"/>
      <c r="G5" s="34"/>
      <c r="H5" s="168"/>
      <c r="I5" s="159"/>
      <c r="J5" s="159"/>
      <c r="K5" s="159"/>
      <c r="L5" s="206" t="s">
        <v>220</v>
      </c>
      <c r="M5" s="206"/>
      <c r="N5" s="27"/>
      <c r="O5" s="27"/>
      <c r="P5" s="203" t="s">
        <v>142</v>
      </c>
      <c r="Q5" s="226"/>
      <c r="R5" s="226"/>
      <c r="S5" s="226"/>
      <c r="T5" s="27"/>
      <c r="U5" s="204" t="s">
        <v>205</v>
      </c>
      <c r="V5" s="204"/>
      <c r="W5" s="159"/>
      <c r="X5" s="158"/>
      <c r="Y5" s="158"/>
      <c r="Z5" s="159"/>
      <c r="AA5" s="159"/>
      <c r="AB5" s="254"/>
      <c r="AC5" s="34"/>
      <c r="AD5" s="34"/>
      <c r="AE5" s="34"/>
      <c r="AF5" s="34"/>
      <c r="AG5" s="34"/>
      <c r="AH5" s="34"/>
      <c r="AI5" s="206" t="s">
        <v>197</v>
      </c>
      <c r="AJ5" s="206"/>
      <c r="AK5" s="27"/>
      <c r="AL5" s="27"/>
      <c r="AM5" s="27"/>
      <c r="AN5" s="194" t="s">
        <v>14</v>
      </c>
      <c r="AO5" s="194"/>
      <c r="AP5" s="194"/>
      <c r="AQ5" s="194"/>
      <c r="AR5" s="194"/>
    </row>
    <row r="6" spans="1:44" s="3" customFormat="1" ht="14.25" thickTop="1">
      <c r="A6" s="27"/>
      <c r="B6" s="36"/>
      <c r="C6" s="42"/>
      <c r="D6" s="43"/>
      <c r="E6" s="221" t="s">
        <v>141</v>
      </c>
      <c r="F6" s="221"/>
      <c r="G6" s="221"/>
      <c r="H6" s="230"/>
      <c r="I6" s="230"/>
      <c r="J6" s="230"/>
      <c r="K6" s="162"/>
      <c r="L6" s="105"/>
      <c r="M6" s="27"/>
      <c r="N6" s="27"/>
      <c r="O6" s="27"/>
      <c r="P6" s="27"/>
      <c r="Q6" s="27"/>
      <c r="R6" s="27"/>
      <c r="S6" s="27"/>
      <c r="T6" s="27"/>
      <c r="U6" s="27"/>
      <c r="V6" s="155"/>
      <c r="W6" s="27"/>
      <c r="X6" s="27"/>
      <c r="Y6" s="27"/>
      <c r="Z6" s="230" t="s">
        <v>141</v>
      </c>
      <c r="AA6" s="230"/>
      <c r="AB6" s="230"/>
      <c r="AC6" s="221"/>
      <c r="AD6" s="221"/>
      <c r="AE6" s="221"/>
      <c r="AF6" s="65"/>
      <c r="AG6" s="43"/>
      <c r="AH6" s="43"/>
      <c r="AI6" s="164"/>
      <c r="AJ6" s="27"/>
      <c r="AK6" s="27"/>
      <c r="AL6" s="27"/>
      <c r="AM6" s="27"/>
      <c r="AN6" s="192" t="s">
        <v>143</v>
      </c>
      <c r="AO6" s="192"/>
      <c r="AP6" s="192"/>
      <c r="AQ6" s="192"/>
      <c r="AR6" s="192"/>
    </row>
    <row r="7" spans="1:44" s="3" customFormat="1" ht="13.5">
      <c r="A7" s="27"/>
      <c r="B7" s="36"/>
      <c r="C7" s="37"/>
      <c r="D7" s="27"/>
      <c r="E7" s="198" t="s">
        <v>94</v>
      </c>
      <c r="F7" s="236"/>
      <c r="G7" s="236"/>
      <c r="H7" s="236"/>
      <c r="I7" s="236"/>
      <c r="J7" s="236"/>
      <c r="K7" s="156"/>
      <c r="L7" s="39"/>
      <c r="M7" s="27"/>
      <c r="N7" s="27"/>
      <c r="O7" s="27"/>
      <c r="P7" s="27"/>
      <c r="Q7" s="27"/>
      <c r="R7" s="27"/>
      <c r="S7" s="27"/>
      <c r="T7" s="27"/>
      <c r="U7" s="27"/>
      <c r="V7" s="155"/>
      <c r="W7" s="27"/>
      <c r="X7" s="27"/>
      <c r="Y7" s="27"/>
      <c r="Z7" s="198" t="s">
        <v>91</v>
      </c>
      <c r="AA7" s="225"/>
      <c r="AB7" s="225"/>
      <c r="AC7" s="225"/>
      <c r="AD7" s="225"/>
      <c r="AE7" s="225"/>
      <c r="AF7" s="39"/>
      <c r="AG7" s="27"/>
      <c r="AH7" s="27"/>
      <c r="AI7" s="164"/>
      <c r="AJ7" s="27"/>
      <c r="AK7" s="27"/>
      <c r="AL7" s="27"/>
      <c r="AM7" s="27"/>
      <c r="AN7" s="84"/>
      <c r="AO7" s="84"/>
      <c r="AP7" s="84"/>
      <c r="AQ7" s="84"/>
      <c r="AR7" s="84"/>
    </row>
    <row r="8" spans="1:44" s="3" customFormat="1" ht="14.25" thickBot="1">
      <c r="A8" s="46"/>
      <c r="B8" s="47"/>
      <c r="C8" s="48"/>
      <c r="D8" s="46"/>
      <c r="E8" s="14"/>
      <c r="F8" s="217" t="s">
        <v>142</v>
      </c>
      <c r="G8" s="217"/>
      <c r="H8" s="217"/>
      <c r="I8" s="217"/>
      <c r="J8" s="49"/>
      <c r="K8" s="181"/>
      <c r="L8" s="125"/>
      <c r="M8" s="46"/>
      <c r="N8" s="46"/>
      <c r="O8" s="46"/>
      <c r="P8" s="46"/>
      <c r="Q8" s="46"/>
      <c r="R8" s="46"/>
      <c r="S8" s="46"/>
      <c r="T8" s="46"/>
      <c r="U8" s="46"/>
      <c r="V8" s="183"/>
      <c r="W8" s="46"/>
      <c r="X8" s="46"/>
      <c r="Y8" s="46"/>
      <c r="Z8" s="46"/>
      <c r="AA8" s="217" t="s">
        <v>142</v>
      </c>
      <c r="AB8" s="222"/>
      <c r="AC8" s="222"/>
      <c r="AD8" s="222"/>
      <c r="AE8" s="49"/>
      <c r="AF8" s="125"/>
      <c r="AG8" s="46"/>
      <c r="AH8" s="46"/>
      <c r="AI8" s="165"/>
      <c r="AJ8" s="46"/>
      <c r="AK8" s="46"/>
      <c r="AL8" s="46"/>
      <c r="AM8" s="46"/>
      <c r="AN8" s="90"/>
      <c r="AO8" s="90"/>
      <c r="AP8" s="90"/>
      <c r="AQ8" s="90"/>
      <c r="AR8" s="90"/>
    </row>
    <row r="9" spans="1:44" s="3" customFormat="1" ht="13.5">
      <c r="A9" s="33"/>
      <c r="B9" s="126"/>
      <c r="C9" s="56"/>
      <c r="D9" s="33"/>
      <c r="E9" s="97"/>
      <c r="F9" s="127"/>
      <c r="G9" s="127"/>
      <c r="H9" s="127"/>
      <c r="I9" s="127"/>
      <c r="J9" s="128"/>
      <c r="K9" s="182"/>
      <c r="L9" s="129"/>
      <c r="M9" s="33"/>
      <c r="N9" s="33"/>
      <c r="O9" s="33"/>
      <c r="P9" s="33"/>
      <c r="Q9" s="33"/>
      <c r="R9" s="33"/>
      <c r="S9" s="33"/>
      <c r="T9" s="33"/>
      <c r="U9" s="33"/>
      <c r="V9" s="184"/>
      <c r="W9" s="33"/>
      <c r="X9" s="33"/>
      <c r="Y9" s="33"/>
      <c r="Z9" s="33"/>
      <c r="AA9" s="127"/>
      <c r="AB9" s="128"/>
      <c r="AC9" s="128"/>
      <c r="AD9" s="128"/>
      <c r="AE9" s="128"/>
      <c r="AF9" s="129"/>
      <c r="AG9" s="33"/>
      <c r="AH9" s="33"/>
      <c r="AI9" s="185"/>
      <c r="AJ9" s="33"/>
      <c r="AK9" s="33"/>
      <c r="AL9" s="33"/>
      <c r="AM9" s="33"/>
      <c r="AN9" s="91"/>
      <c r="AO9" s="91"/>
      <c r="AP9" s="91"/>
      <c r="AQ9" s="91"/>
      <c r="AR9" s="91"/>
    </row>
    <row r="10" spans="1:44" s="3" customFormat="1" ht="14.25" thickBot="1">
      <c r="A10" s="28"/>
      <c r="B10" s="30"/>
      <c r="C10" s="37"/>
      <c r="D10" s="27"/>
      <c r="E10" s="27"/>
      <c r="F10" s="27"/>
      <c r="G10" s="204" t="s">
        <v>176</v>
      </c>
      <c r="H10" s="204"/>
      <c r="I10" s="158"/>
      <c r="J10" s="159"/>
      <c r="K10" s="160"/>
      <c r="L10" s="29"/>
      <c r="M10" s="34"/>
      <c r="N10" s="34"/>
      <c r="O10" s="206" t="s">
        <v>177</v>
      </c>
      <c r="P10" s="206"/>
      <c r="Q10" s="27"/>
      <c r="R10" s="204" t="s">
        <v>202</v>
      </c>
      <c r="S10" s="204"/>
      <c r="T10" s="172"/>
      <c r="U10" s="179"/>
      <c r="V10" s="180"/>
      <c r="W10" s="81"/>
      <c r="X10" s="81"/>
      <c r="Y10" s="81"/>
      <c r="Z10" s="206" t="s">
        <v>203</v>
      </c>
      <c r="AA10" s="206"/>
      <c r="AB10" s="28"/>
      <c r="AC10" s="28"/>
      <c r="AD10" s="204" t="s">
        <v>204</v>
      </c>
      <c r="AE10" s="204"/>
      <c r="AF10" s="29"/>
      <c r="AG10" s="34"/>
      <c r="AH10" s="34"/>
      <c r="AI10" s="168"/>
      <c r="AJ10" s="159"/>
      <c r="AK10" s="159"/>
      <c r="AL10" s="206" t="s">
        <v>205</v>
      </c>
      <c r="AM10" s="206"/>
      <c r="AN10" s="212" t="s">
        <v>139</v>
      </c>
      <c r="AO10" s="212"/>
      <c r="AP10" s="212"/>
      <c r="AQ10" s="212"/>
      <c r="AR10" s="212"/>
    </row>
    <row r="11" spans="1:44" s="3" customFormat="1" ht="13.5" customHeight="1" thickTop="1">
      <c r="A11" s="27"/>
      <c r="B11" s="36"/>
      <c r="C11" s="31"/>
      <c r="D11" s="32"/>
      <c r="E11" s="32"/>
      <c r="F11" s="32"/>
      <c r="G11" s="32"/>
      <c r="H11" s="155"/>
      <c r="I11" s="230" t="s">
        <v>141</v>
      </c>
      <c r="J11" s="230"/>
      <c r="K11" s="230"/>
      <c r="L11" s="221"/>
      <c r="M11" s="221"/>
      <c r="N11" s="221"/>
      <c r="O11" s="31"/>
      <c r="P11" s="32"/>
      <c r="Q11" s="32"/>
      <c r="R11" s="27"/>
      <c r="S11" s="155"/>
      <c r="T11" s="230" t="s">
        <v>141</v>
      </c>
      <c r="U11" s="230"/>
      <c r="V11" s="230"/>
      <c r="W11" s="221"/>
      <c r="X11" s="221"/>
      <c r="Y11" s="221"/>
      <c r="Z11" s="31"/>
      <c r="AA11" s="32"/>
      <c r="AB11" s="27"/>
      <c r="AC11" s="27"/>
      <c r="AD11" s="27"/>
      <c r="AE11" s="36"/>
      <c r="AF11" s="221" t="s">
        <v>141</v>
      </c>
      <c r="AG11" s="221"/>
      <c r="AH11" s="221"/>
      <c r="AI11" s="230"/>
      <c r="AJ11" s="230"/>
      <c r="AK11" s="230"/>
      <c r="AL11" s="164"/>
      <c r="AM11" s="27"/>
      <c r="AN11" s="103"/>
      <c r="AO11" s="103"/>
      <c r="AP11" s="103"/>
      <c r="AQ11" s="103"/>
      <c r="AR11" s="103"/>
    </row>
    <row r="12" spans="1:44" s="3" customFormat="1" ht="13.5">
      <c r="A12" s="27"/>
      <c r="B12" s="36"/>
      <c r="C12" s="45"/>
      <c r="D12" s="39"/>
      <c r="E12" s="44"/>
      <c r="F12" s="45"/>
      <c r="G12" s="39"/>
      <c r="H12" s="155"/>
      <c r="I12" s="198" t="s">
        <v>94</v>
      </c>
      <c r="J12" s="237"/>
      <c r="K12" s="237"/>
      <c r="L12" s="237"/>
      <c r="M12" s="237"/>
      <c r="N12" s="238"/>
      <c r="O12" s="45"/>
      <c r="P12" s="39"/>
      <c r="Q12" s="39"/>
      <c r="R12" s="27"/>
      <c r="S12" s="155"/>
      <c r="T12" s="198" t="s">
        <v>91</v>
      </c>
      <c r="U12" s="225"/>
      <c r="V12" s="225"/>
      <c r="W12" s="225"/>
      <c r="X12" s="225"/>
      <c r="Y12" s="227"/>
      <c r="Z12" s="45"/>
      <c r="AA12" s="39"/>
      <c r="AB12" s="27"/>
      <c r="AC12" s="27"/>
      <c r="AD12" s="27"/>
      <c r="AE12" s="36"/>
      <c r="AF12" s="197" t="s">
        <v>92</v>
      </c>
      <c r="AG12" s="225"/>
      <c r="AH12" s="225"/>
      <c r="AI12" s="225"/>
      <c r="AJ12" s="225"/>
      <c r="AK12" s="225"/>
      <c r="AL12" s="164"/>
      <c r="AM12" s="27"/>
      <c r="AN12" s="194" t="s">
        <v>14</v>
      </c>
      <c r="AO12" s="194"/>
      <c r="AP12" s="194"/>
      <c r="AQ12" s="194"/>
      <c r="AR12" s="194"/>
    </row>
    <row r="13" spans="1:44" s="3" customFormat="1" ht="13.5">
      <c r="A13" s="27"/>
      <c r="B13" s="36"/>
      <c r="C13" s="37"/>
      <c r="D13" s="40"/>
      <c r="E13" s="50"/>
      <c r="F13" s="51"/>
      <c r="G13" s="27"/>
      <c r="H13" s="155"/>
      <c r="I13" s="27"/>
      <c r="J13" s="203" t="s">
        <v>146</v>
      </c>
      <c r="K13" s="226"/>
      <c r="L13" s="226"/>
      <c r="M13" s="226"/>
      <c r="N13" s="36"/>
      <c r="O13" s="51"/>
      <c r="P13" s="40"/>
      <c r="Q13" s="27"/>
      <c r="R13" s="27"/>
      <c r="S13" s="155"/>
      <c r="T13" s="27"/>
      <c r="U13" s="203" t="s">
        <v>146</v>
      </c>
      <c r="V13" s="226"/>
      <c r="W13" s="226"/>
      <c r="X13" s="226"/>
      <c r="Y13" s="36"/>
      <c r="Z13" s="51"/>
      <c r="AA13" s="27"/>
      <c r="AB13" s="27"/>
      <c r="AC13" s="27"/>
      <c r="AD13" s="27"/>
      <c r="AE13" s="36"/>
      <c r="AF13" s="37"/>
      <c r="AG13" s="203" t="s">
        <v>146</v>
      </c>
      <c r="AH13" s="226"/>
      <c r="AI13" s="226"/>
      <c r="AJ13" s="226"/>
      <c r="AK13" s="27"/>
      <c r="AL13" s="164"/>
      <c r="AM13" s="27"/>
      <c r="AN13" s="192" t="s">
        <v>143</v>
      </c>
      <c r="AO13" s="192"/>
      <c r="AP13" s="192"/>
      <c r="AQ13" s="192"/>
      <c r="AR13" s="192"/>
    </row>
    <row r="14" spans="1:44" s="3" customFormat="1" ht="13.5">
      <c r="A14" s="27"/>
      <c r="B14" s="220">
        <v>1</v>
      </c>
      <c r="C14" s="220"/>
      <c r="D14" s="27"/>
      <c r="E14" s="36"/>
      <c r="F14" s="37"/>
      <c r="G14" s="27"/>
      <c r="H14" s="220">
        <v>2</v>
      </c>
      <c r="I14" s="220"/>
      <c r="J14" s="27"/>
      <c r="K14" s="27"/>
      <c r="L14" s="27"/>
      <c r="M14" s="27"/>
      <c r="N14" s="220">
        <v>3</v>
      </c>
      <c r="O14" s="220"/>
      <c r="P14" s="27"/>
      <c r="Q14" s="27"/>
      <c r="R14" s="27"/>
      <c r="S14" s="228">
        <v>4</v>
      </c>
      <c r="T14" s="228"/>
      <c r="U14" s="27"/>
      <c r="V14" s="52"/>
      <c r="W14" s="52"/>
      <c r="X14" s="27"/>
      <c r="Y14" s="220">
        <v>5</v>
      </c>
      <c r="Z14" s="220"/>
      <c r="AA14" s="27"/>
      <c r="AB14" s="27"/>
      <c r="AC14" s="27"/>
      <c r="AD14" s="27"/>
      <c r="AE14" s="220">
        <v>6</v>
      </c>
      <c r="AF14" s="220"/>
      <c r="AG14" s="27"/>
      <c r="AH14" s="27"/>
      <c r="AI14" s="27"/>
      <c r="AJ14" s="27"/>
      <c r="AK14" s="220">
        <v>7</v>
      </c>
      <c r="AL14" s="220"/>
      <c r="AM14" s="27"/>
      <c r="AN14" s="86"/>
      <c r="AO14" s="86"/>
      <c r="AP14" s="86"/>
      <c r="AQ14" s="86"/>
      <c r="AR14" s="86"/>
    </row>
    <row r="15" spans="1:44" s="3" customFormat="1" ht="14.25" thickBot="1">
      <c r="A15" s="46"/>
      <c r="B15" s="53"/>
      <c r="C15" s="53"/>
      <c r="D15" s="46"/>
      <c r="E15" s="47"/>
      <c r="F15" s="48"/>
      <c r="G15" s="53"/>
      <c r="H15" s="53"/>
      <c r="I15" s="46"/>
      <c r="J15" s="46"/>
      <c r="K15" s="47"/>
      <c r="L15" s="54"/>
      <c r="M15" s="53"/>
      <c r="N15" s="53"/>
      <c r="O15" s="46"/>
      <c r="P15" s="46"/>
      <c r="Q15" s="53"/>
      <c r="R15" s="53"/>
      <c r="S15" s="46"/>
      <c r="T15" s="46"/>
      <c r="U15" s="46"/>
      <c r="V15" s="268"/>
      <c r="W15" s="53"/>
      <c r="X15" s="46"/>
      <c r="Y15" s="46"/>
      <c r="Z15" s="46"/>
      <c r="AA15" s="53"/>
      <c r="AB15" s="53"/>
      <c r="AC15" s="46"/>
      <c r="AD15" s="46"/>
      <c r="AE15" s="46"/>
      <c r="AF15" s="53"/>
      <c r="AG15" s="53"/>
      <c r="AH15" s="183"/>
      <c r="AI15" s="46"/>
      <c r="AJ15" s="46"/>
      <c r="AK15" s="53"/>
      <c r="AL15" s="53"/>
      <c r="AM15" s="46"/>
      <c r="AN15" s="87"/>
      <c r="AO15" s="87"/>
      <c r="AP15" s="87"/>
      <c r="AQ15" s="87"/>
      <c r="AR15" s="87"/>
    </row>
    <row r="16" spans="1:44" s="3" customFormat="1" ht="13.5">
      <c r="A16" s="33"/>
      <c r="B16" s="55"/>
      <c r="C16" s="55"/>
      <c r="D16" s="33"/>
      <c r="E16" s="126"/>
      <c r="F16" s="56"/>
      <c r="G16" s="55"/>
      <c r="H16" s="55"/>
      <c r="I16" s="33"/>
      <c r="J16" s="33"/>
      <c r="K16" s="126"/>
      <c r="L16" s="57"/>
      <c r="M16" s="55"/>
      <c r="N16" s="33"/>
      <c r="O16" s="239" t="s">
        <v>141</v>
      </c>
      <c r="P16" s="239"/>
      <c r="Q16" s="239"/>
      <c r="R16" s="239"/>
      <c r="S16" s="239"/>
      <c r="T16" s="239"/>
      <c r="U16" s="33"/>
      <c r="V16" s="269"/>
      <c r="W16" s="55"/>
      <c r="X16" s="33"/>
      <c r="Y16" s="33"/>
      <c r="Z16" s="33"/>
      <c r="AA16" s="55"/>
      <c r="AB16" s="55"/>
      <c r="AC16" s="33"/>
      <c r="AD16" s="33"/>
      <c r="AE16" s="33"/>
      <c r="AF16" s="55"/>
      <c r="AG16" s="55"/>
      <c r="AH16" s="184"/>
      <c r="AI16" s="33"/>
      <c r="AJ16" s="33"/>
      <c r="AK16" s="55"/>
      <c r="AL16" s="55"/>
      <c r="AM16" s="33"/>
      <c r="AN16" s="88"/>
      <c r="AO16" s="88"/>
      <c r="AP16" s="88"/>
      <c r="AQ16" s="88"/>
      <c r="AR16" s="88"/>
    </row>
    <row r="17" spans="1:44" s="3" customFormat="1" ht="13.5">
      <c r="A17" s="27"/>
      <c r="B17" s="26"/>
      <c r="C17" s="26"/>
      <c r="D17" s="27"/>
      <c r="E17" s="36"/>
      <c r="F17" s="37"/>
      <c r="G17" s="26"/>
      <c r="H17" s="32"/>
      <c r="I17" s="32"/>
      <c r="J17" s="32"/>
      <c r="K17" s="32"/>
      <c r="L17" s="31"/>
      <c r="M17" s="26"/>
      <c r="N17" s="27"/>
      <c r="O17" s="198" t="s">
        <v>93</v>
      </c>
      <c r="P17" s="225"/>
      <c r="Q17" s="225"/>
      <c r="R17" s="225"/>
      <c r="S17" s="225"/>
      <c r="T17" s="225"/>
      <c r="U17" s="27"/>
      <c r="V17" s="161"/>
      <c r="W17" s="26"/>
      <c r="X17" s="27"/>
      <c r="Y17" s="27"/>
      <c r="Z17" s="27"/>
      <c r="AA17" s="230" t="s">
        <v>141</v>
      </c>
      <c r="AB17" s="230"/>
      <c r="AC17" s="230"/>
      <c r="AD17" s="230"/>
      <c r="AE17" s="230"/>
      <c r="AF17" s="230"/>
      <c r="AG17" s="26"/>
      <c r="AH17" s="155"/>
      <c r="AI17" s="27"/>
      <c r="AJ17" s="27"/>
      <c r="AK17" s="26"/>
      <c r="AL17" s="26"/>
      <c r="AM17" s="27"/>
      <c r="AN17" s="212" t="s">
        <v>145</v>
      </c>
      <c r="AO17" s="212"/>
      <c r="AP17" s="212"/>
      <c r="AQ17" s="212"/>
      <c r="AR17" s="212"/>
    </row>
    <row r="18" spans="1:44" s="3" customFormat="1" ht="14.25" thickBot="1">
      <c r="A18" s="27"/>
      <c r="B18" s="26"/>
      <c r="C18" s="26"/>
      <c r="D18" s="27"/>
      <c r="E18" s="36"/>
      <c r="F18" s="37"/>
      <c r="G18" s="26"/>
      <c r="H18" s="39"/>
      <c r="I18" s="39"/>
      <c r="J18" s="39"/>
      <c r="K18" s="39"/>
      <c r="L18" s="130"/>
      <c r="M18" s="58"/>
      <c r="N18" s="34"/>
      <c r="O18" s="34"/>
      <c r="P18" s="229" t="s">
        <v>142</v>
      </c>
      <c r="Q18" s="226"/>
      <c r="R18" s="226"/>
      <c r="S18" s="226"/>
      <c r="T18" s="27"/>
      <c r="U18" s="27"/>
      <c r="V18" s="270"/>
      <c r="W18" s="26"/>
      <c r="X18" s="27"/>
      <c r="Y18" s="27"/>
      <c r="Z18" s="27"/>
      <c r="AA18" s="198" t="s">
        <v>92</v>
      </c>
      <c r="AB18" s="225"/>
      <c r="AC18" s="225"/>
      <c r="AD18" s="225"/>
      <c r="AE18" s="225"/>
      <c r="AF18" s="225"/>
      <c r="AG18" s="26"/>
      <c r="AH18" s="155"/>
      <c r="AI18" s="27"/>
      <c r="AJ18" s="27"/>
      <c r="AK18" s="26"/>
      <c r="AL18" s="26"/>
      <c r="AM18" s="27"/>
      <c r="AN18" s="13"/>
      <c r="AR18" s="13"/>
    </row>
    <row r="19" spans="1:44" s="3" customFormat="1" ht="13.5" customHeight="1" thickBot="1" thickTop="1">
      <c r="A19" s="27"/>
      <c r="B19" s="26"/>
      <c r="C19" s="26"/>
      <c r="D19" s="27"/>
      <c r="E19" s="36"/>
      <c r="F19" s="41"/>
      <c r="G19" s="58"/>
      <c r="H19" s="34"/>
      <c r="I19" s="59"/>
      <c r="J19" s="235" t="s">
        <v>218</v>
      </c>
      <c r="K19" s="235"/>
      <c r="L19" s="34"/>
      <c r="M19" s="58"/>
      <c r="N19" s="34"/>
      <c r="O19" s="34"/>
      <c r="P19" s="34"/>
      <c r="Q19" s="255"/>
      <c r="R19" s="255"/>
      <c r="S19" s="256"/>
      <c r="T19" s="266"/>
      <c r="U19" s="266"/>
      <c r="V19" s="271"/>
      <c r="W19" s="206" t="s">
        <v>221</v>
      </c>
      <c r="X19" s="206"/>
      <c r="Y19" s="27"/>
      <c r="Z19" s="27"/>
      <c r="AA19" s="27"/>
      <c r="AB19" s="203" t="s">
        <v>142</v>
      </c>
      <c r="AC19" s="226"/>
      <c r="AD19" s="226"/>
      <c r="AE19" s="226"/>
      <c r="AF19" s="27"/>
      <c r="AG19" s="26"/>
      <c r="AH19" s="254"/>
      <c r="AI19" s="27"/>
      <c r="AJ19" s="27"/>
      <c r="AK19" s="26"/>
      <c r="AL19" s="26"/>
      <c r="AM19" s="52"/>
      <c r="AN19" s="194" t="s">
        <v>14</v>
      </c>
      <c r="AO19" s="194"/>
      <c r="AP19" s="194"/>
      <c r="AQ19" s="194"/>
      <c r="AR19" s="194"/>
    </row>
    <row r="20" spans="1:46" s="3" customFormat="1" ht="14.25" thickTop="1">
      <c r="A20" s="26"/>
      <c r="B20" s="27"/>
      <c r="C20" s="27"/>
      <c r="D20" s="204" t="s">
        <v>194</v>
      </c>
      <c r="E20" s="204"/>
      <c r="F20" s="43"/>
      <c r="G20" s="43"/>
      <c r="H20" s="43"/>
      <c r="I20" s="43"/>
      <c r="J20" s="43"/>
      <c r="K20" s="43"/>
      <c r="L20" s="43"/>
      <c r="M20" s="43"/>
      <c r="N20" s="43"/>
      <c r="O20" s="35"/>
      <c r="P20" s="35"/>
      <c r="Q20" s="43"/>
      <c r="R20" s="43"/>
      <c r="S20" s="43"/>
      <c r="T20" s="266"/>
      <c r="U20" s="266"/>
      <c r="V20" s="266"/>
      <c r="W20" s="266"/>
      <c r="X20" s="272"/>
      <c r="Y20" s="272"/>
      <c r="Z20" s="266"/>
      <c r="AA20" s="266"/>
      <c r="AB20" s="266"/>
      <c r="AC20" s="266"/>
      <c r="AD20" s="266"/>
      <c r="AE20" s="266"/>
      <c r="AF20" s="266"/>
      <c r="AG20" s="266"/>
      <c r="AH20" s="266"/>
      <c r="AI20" s="206" t="s">
        <v>183</v>
      </c>
      <c r="AJ20" s="206"/>
      <c r="AK20" s="27"/>
      <c r="AL20" s="27"/>
      <c r="AM20" s="27"/>
      <c r="AN20" s="192" t="s">
        <v>143</v>
      </c>
      <c r="AO20" s="192"/>
      <c r="AP20" s="192"/>
      <c r="AQ20" s="192"/>
      <c r="AR20" s="192"/>
      <c r="AS20" s="13"/>
      <c r="AT20" s="13"/>
    </row>
    <row r="21" spans="1:46" s="3" customFormat="1" ht="13.5">
      <c r="A21" s="27"/>
      <c r="B21" s="220">
        <v>1</v>
      </c>
      <c r="C21" s="220"/>
      <c r="D21" s="27"/>
      <c r="E21" s="27"/>
      <c r="F21" s="27"/>
      <c r="G21" s="27"/>
      <c r="H21" s="220">
        <v>2</v>
      </c>
      <c r="I21" s="220"/>
      <c r="J21" s="27"/>
      <c r="K21" s="27"/>
      <c r="L21" s="27"/>
      <c r="M21" s="27"/>
      <c r="N21" s="220">
        <v>3</v>
      </c>
      <c r="O21" s="220"/>
      <c r="P21" s="27"/>
      <c r="Q21" s="27"/>
      <c r="R21" s="27"/>
      <c r="S21" s="220">
        <v>4</v>
      </c>
      <c r="T21" s="220"/>
      <c r="U21" s="27"/>
      <c r="V21" s="27"/>
      <c r="W21" s="27"/>
      <c r="X21" s="27"/>
      <c r="Y21" s="220">
        <v>5</v>
      </c>
      <c r="Z21" s="220"/>
      <c r="AA21" s="27"/>
      <c r="AB21" s="27"/>
      <c r="AC21" s="27"/>
      <c r="AD21" s="27"/>
      <c r="AE21" s="220">
        <v>6</v>
      </c>
      <c r="AF21" s="220"/>
      <c r="AG21" s="27"/>
      <c r="AH21" s="27"/>
      <c r="AI21" s="27"/>
      <c r="AJ21" s="27"/>
      <c r="AK21" s="220">
        <v>7</v>
      </c>
      <c r="AL21" s="220"/>
      <c r="AM21" s="27"/>
      <c r="AN21" s="4"/>
      <c r="AO21" s="4"/>
      <c r="AP21" s="5"/>
      <c r="AQ21" s="5"/>
      <c r="AR21" s="5"/>
      <c r="AS21" s="13"/>
      <c r="AT21" s="13"/>
    </row>
    <row r="22" spans="1:44" ht="150" customHeight="1">
      <c r="A22" s="60"/>
      <c r="B22" s="201" t="s">
        <v>158</v>
      </c>
      <c r="C22" s="234"/>
      <c r="D22" s="60"/>
      <c r="E22" s="60"/>
      <c r="F22" s="60"/>
      <c r="G22" s="61"/>
      <c r="H22" s="201" t="s">
        <v>31</v>
      </c>
      <c r="I22" s="234"/>
      <c r="J22" s="60"/>
      <c r="K22" s="60"/>
      <c r="L22" s="61"/>
      <c r="M22" s="61"/>
      <c r="N22" s="201" t="s">
        <v>159</v>
      </c>
      <c r="O22" s="234"/>
      <c r="P22" s="63"/>
      <c r="Q22" s="61"/>
      <c r="R22" s="61"/>
      <c r="S22" s="201" t="s">
        <v>132</v>
      </c>
      <c r="T22" s="234"/>
      <c r="U22" s="63"/>
      <c r="V22" s="61"/>
      <c r="W22" s="61"/>
      <c r="X22" s="63"/>
      <c r="Y22" s="201" t="s">
        <v>122</v>
      </c>
      <c r="Z22" s="234"/>
      <c r="AA22" s="61"/>
      <c r="AB22" s="61"/>
      <c r="AC22" s="63"/>
      <c r="AD22" s="63"/>
      <c r="AE22" s="201" t="s">
        <v>160</v>
      </c>
      <c r="AF22" s="234"/>
      <c r="AG22" s="61"/>
      <c r="AH22" s="60"/>
      <c r="AI22" s="60"/>
      <c r="AJ22" s="60"/>
      <c r="AK22" s="201" t="s">
        <v>32</v>
      </c>
      <c r="AL22" s="234"/>
      <c r="AM22" s="60"/>
      <c r="AN22" s="199" t="s">
        <v>144</v>
      </c>
      <c r="AO22" s="199"/>
      <c r="AP22" s="199"/>
      <c r="AQ22" s="199"/>
      <c r="AR22" s="199"/>
    </row>
  </sheetData>
  <sheetProtection/>
  <mergeCells count="72">
    <mergeCell ref="AN22:AR22"/>
    <mergeCell ref="AK21:AL21"/>
    <mergeCell ref="B22:C22"/>
    <mergeCell ref="H22:I22"/>
    <mergeCell ref="N22:O22"/>
    <mergeCell ref="S22:T22"/>
    <mergeCell ref="Y22:Z22"/>
    <mergeCell ref="AE22:AF22"/>
    <mergeCell ref="AK22:AL22"/>
    <mergeCell ref="B21:C21"/>
    <mergeCell ref="H21:I21"/>
    <mergeCell ref="N21:O21"/>
    <mergeCell ref="S21:T21"/>
    <mergeCell ref="Y21:Z21"/>
    <mergeCell ref="AE21:AF21"/>
    <mergeCell ref="J19:K19"/>
    <mergeCell ref="W19:X19"/>
    <mergeCell ref="AB19:AE19"/>
    <mergeCell ref="AN19:AR19"/>
    <mergeCell ref="D20:E20"/>
    <mergeCell ref="AI20:AJ20"/>
    <mergeCell ref="AN20:AR20"/>
    <mergeCell ref="AK14:AL14"/>
    <mergeCell ref="O16:T16"/>
    <mergeCell ref="O17:T17"/>
    <mergeCell ref="AA17:AF17"/>
    <mergeCell ref="AN17:AR17"/>
    <mergeCell ref="P18:S18"/>
    <mergeCell ref="AA18:AF18"/>
    <mergeCell ref="J13:M13"/>
    <mergeCell ref="U13:X13"/>
    <mergeCell ref="AG13:AJ13"/>
    <mergeCell ref="AN13:AR13"/>
    <mergeCell ref="B14:C14"/>
    <mergeCell ref="H14:I14"/>
    <mergeCell ref="N14:O14"/>
    <mergeCell ref="S14:T14"/>
    <mergeCell ref="Y14:Z14"/>
    <mergeCell ref="AE14:AF14"/>
    <mergeCell ref="AN10:AR10"/>
    <mergeCell ref="I11:N11"/>
    <mergeCell ref="T11:Y11"/>
    <mergeCell ref="AF11:AK11"/>
    <mergeCell ref="I12:N12"/>
    <mergeCell ref="T12:Y12"/>
    <mergeCell ref="AF12:AK12"/>
    <mergeCell ref="AN12:AR12"/>
    <mergeCell ref="G10:H10"/>
    <mergeCell ref="O10:P10"/>
    <mergeCell ref="R10:S10"/>
    <mergeCell ref="Z10:AA10"/>
    <mergeCell ref="AD10:AE10"/>
    <mergeCell ref="AL10:AM10"/>
    <mergeCell ref="E6:J6"/>
    <mergeCell ref="Z6:AE6"/>
    <mergeCell ref="AN6:AR6"/>
    <mergeCell ref="E7:J7"/>
    <mergeCell ref="Z7:AE7"/>
    <mergeCell ref="F8:I8"/>
    <mergeCell ref="AA8:AD8"/>
    <mergeCell ref="A5:B5"/>
    <mergeCell ref="L5:M5"/>
    <mergeCell ref="P5:S5"/>
    <mergeCell ref="U5:V5"/>
    <mergeCell ref="AI5:AJ5"/>
    <mergeCell ref="AN5:AR5"/>
    <mergeCell ref="P1:S1"/>
    <mergeCell ref="F2:G2"/>
    <mergeCell ref="AC2:AD2"/>
    <mergeCell ref="O3:T3"/>
    <mergeCell ref="AN3:AR3"/>
    <mergeCell ref="O4:T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&amp;C&amp;"ＭＳ Ｐゴシック,太字"令和元年度　一宮市春季市民バスケットボール大会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G8" sqref="G8:G10"/>
    </sheetView>
  </sheetViews>
  <sheetFormatPr defaultColWidth="9.00390625" defaultRowHeight="13.5"/>
  <cols>
    <col min="1" max="6" width="13.625" style="66" customWidth="1"/>
    <col min="7" max="11" width="8.625" style="66" customWidth="1"/>
    <col min="12" max="16384" width="9.00390625" style="66" customWidth="1"/>
  </cols>
  <sheetData>
    <row r="1" spans="1:11" ht="18.75">
      <c r="A1" s="251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ht="13.5">
      <c r="G2" s="67"/>
    </row>
    <row r="3" spans="7:8" ht="13.5">
      <c r="G3" s="67"/>
      <c r="H3" s="67"/>
    </row>
    <row r="4" spans="10:21" ht="13.5"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12" ht="13.5">
      <c r="A5" s="252"/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252" t="s">
        <v>44</v>
      </c>
      <c r="H5" s="252" t="s">
        <v>45</v>
      </c>
      <c r="I5" s="252" t="s">
        <v>46</v>
      </c>
      <c r="J5" s="252" t="s">
        <v>47</v>
      </c>
      <c r="K5" s="252" t="s">
        <v>48</v>
      </c>
      <c r="L5" s="68"/>
    </row>
    <row r="6" spans="1:12" ht="13.5">
      <c r="A6" s="252"/>
      <c r="B6" s="250" t="s">
        <v>129</v>
      </c>
      <c r="C6" s="250" t="s">
        <v>123</v>
      </c>
      <c r="D6" s="250" t="s">
        <v>127</v>
      </c>
      <c r="E6" s="250" t="s">
        <v>125</v>
      </c>
      <c r="F6" s="250" t="s">
        <v>24</v>
      </c>
      <c r="G6" s="252"/>
      <c r="H6" s="252"/>
      <c r="I6" s="252"/>
      <c r="J6" s="252"/>
      <c r="K6" s="252"/>
      <c r="L6" s="68"/>
    </row>
    <row r="7" spans="1:12" ht="13.5">
      <c r="A7" s="252"/>
      <c r="B7" s="243"/>
      <c r="C7" s="243"/>
      <c r="D7" s="243"/>
      <c r="E7" s="243"/>
      <c r="F7" s="243"/>
      <c r="G7" s="252"/>
      <c r="H7" s="252"/>
      <c r="I7" s="252"/>
      <c r="J7" s="252"/>
      <c r="K7" s="252"/>
      <c r="L7" s="68"/>
    </row>
    <row r="8" spans="1:12" ht="13.5">
      <c r="A8" s="99">
        <v>1</v>
      </c>
      <c r="B8" s="248"/>
      <c r="C8" s="154" t="s">
        <v>162</v>
      </c>
      <c r="D8" s="98"/>
      <c r="E8" s="98"/>
      <c r="F8" s="154" t="s">
        <v>162</v>
      </c>
      <c r="G8" s="249">
        <v>2</v>
      </c>
      <c r="H8" s="249">
        <v>0</v>
      </c>
      <c r="I8" s="249">
        <f>89+63</f>
        <v>152</v>
      </c>
      <c r="J8" s="249">
        <f>50+58</f>
        <v>108</v>
      </c>
      <c r="K8" s="249">
        <f>+I8-J8</f>
        <v>44</v>
      </c>
      <c r="L8" s="68"/>
    </row>
    <row r="9" spans="1:12" ht="13.5">
      <c r="A9" s="242" t="str">
        <f>+B6</f>
        <v>ラガー</v>
      </c>
      <c r="B9" s="248"/>
      <c r="C9" s="240" t="s">
        <v>164</v>
      </c>
      <c r="D9" s="69"/>
      <c r="E9" s="69"/>
      <c r="F9" s="240" t="s">
        <v>168</v>
      </c>
      <c r="G9" s="249"/>
      <c r="H9" s="249"/>
      <c r="I9" s="249"/>
      <c r="J9" s="249"/>
      <c r="K9" s="249"/>
      <c r="L9" s="68"/>
    </row>
    <row r="10" spans="1:12" ht="13.5">
      <c r="A10" s="243"/>
      <c r="B10" s="248"/>
      <c r="C10" s="241"/>
      <c r="D10" s="70"/>
      <c r="E10" s="70"/>
      <c r="F10" s="241"/>
      <c r="G10" s="249"/>
      <c r="H10" s="249"/>
      <c r="I10" s="249"/>
      <c r="J10" s="249"/>
      <c r="K10" s="249"/>
      <c r="L10" s="68"/>
    </row>
    <row r="11" spans="1:12" ht="13.5">
      <c r="A11" s="99">
        <v>2</v>
      </c>
      <c r="B11" s="154" t="s">
        <v>163</v>
      </c>
      <c r="C11" s="248"/>
      <c r="D11" s="154" t="s">
        <v>162</v>
      </c>
      <c r="E11" s="248"/>
      <c r="F11" s="98"/>
      <c r="G11" s="249">
        <v>1</v>
      </c>
      <c r="H11" s="249">
        <v>1</v>
      </c>
      <c r="I11" s="249">
        <f>50+46</f>
        <v>96</v>
      </c>
      <c r="J11" s="249">
        <f>89+33</f>
        <v>122</v>
      </c>
      <c r="K11" s="249">
        <f>+I11-J11</f>
        <v>-26</v>
      </c>
      <c r="L11" s="68"/>
    </row>
    <row r="12" spans="1:12" ht="13.5">
      <c r="A12" s="242" t="str">
        <f>+C6</f>
        <v>Ｋ⁺</v>
      </c>
      <c r="B12" s="240" t="s">
        <v>165</v>
      </c>
      <c r="C12" s="248"/>
      <c r="D12" s="240" t="s">
        <v>166</v>
      </c>
      <c r="E12" s="248"/>
      <c r="F12" s="69"/>
      <c r="G12" s="249"/>
      <c r="H12" s="249"/>
      <c r="I12" s="249"/>
      <c r="J12" s="249"/>
      <c r="K12" s="249"/>
      <c r="L12" s="68"/>
    </row>
    <row r="13" spans="1:12" ht="13.5">
      <c r="A13" s="243"/>
      <c r="B13" s="241"/>
      <c r="C13" s="248"/>
      <c r="D13" s="241"/>
      <c r="E13" s="248"/>
      <c r="F13" s="70"/>
      <c r="G13" s="249"/>
      <c r="H13" s="249"/>
      <c r="I13" s="249"/>
      <c r="J13" s="249"/>
      <c r="K13" s="249"/>
      <c r="L13" s="68"/>
    </row>
    <row r="14" spans="1:12" ht="13.5">
      <c r="A14" s="99">
        <v>3</v>
      </c>
      <c r="B14" s="98"/>
      <c r="C14" s="154" t="s">
        <v>163</v>
      </c>
      <c r="D14" s="248"/>
      <c r="E14" s="154" t="s">
        <v>162</v>
      </c>
      <c r="F14" s="98"/>
      <c r="G14" s="249">
        <v>1</v>
      </c>
      <c r="H14" s="249">
        <v>1</v>
      </c>
      <c r="I14" s="249">
        <f>33+44</f>
        <v>77</v>
      </c>
      <c r="J14" s="249">
        <f>46+42</f>
        <v>88</v>
      </c>
      <c r="K14" s="249">
        <f>+I14-J14</f>
        <v>-11</v>
      </c>
      <c r="L14" s="68"/>
    </row>
    <row r="15" spans="1:12" ht="13.5">
      <c r="A15" s="242" t="str">
        <f>+D6</f>
        <v>４０’ｓ</v>
      </c>
      <c r="B15" s="69"/>
      <c r="C15" s="240" t="s">
        <v>167</v>
      </c>
      <c r="D15" s="248"/>
      <c r="E15" s="240" t="s">
        <v>172</v>
      </c>
      <c r="F15" s="69"/>
      <c r="G15" s="249"/>
      <c r="H15" s="249"/>
      <c r="I15" s="249"/>
      <c r="J15" s="249"/>
      <c r="K15" s="249"/>
      <c r="L15" s="68"/>
    </row>
    <row r="16" spans="1:12" ht="13.5">
      <c r="A16" s="243"/>
      <c r="B16" s="70"/>
      <c r="C16" s="241"/>
      <c r="D16" s="248"/>
      <c r="E16" s="241"/>
      <c r="F16" s="70"/>
      <c r="G16" s="249"/>
      <c r="H16" s="249"/>
      <c r="I16" s="249"/>
      <c r="J16" s="249"/>
      <c r="K16" s="249"/>
      <c r="L16" s="68"/>
    </row>
    <row r="17" spans="1:12" ht="13.5">
      <c r="A17" s="99">
        <v>4</v>
      </c>
      <c r="B17" s="248"/>
      <c r="C17" s="98"/>
      <c r="D17" s="154" t="s">
        <v>163</v>
      </c>
      <c r="E17" s="98"/>
      <c r="F17" s="154" t="s">
        <v>163</v>
      </c>
      <c r="G17" s="249">
        <v>0</v>
      </c>
      <c r="H17" s="249">
        <v>2</v>
      </c>
      <c r="I17" s="249">
        <f>42+55</f>
        <v>97</v>
      </c>
      <c r="J17" s="249">
        <f>44+78</f>
        <v>122</v>
      </c>
      <c r="K17" s="249">
        <f>+I17-J17</f>
        <v>-25</v>
      </c>
      <c r="L17" s="68"/>
    </row>
    <row r="18" spans="1:12" ht="13.5">
      <c r="A18" s="242" t="str">
        <f>+E6</f>
        <v>チームＳＳ</v>
      </c>
      <c r="B18" s="248"/>
      <c r="C18" s="69"/>
      <c r="D18" s="240" t="s">
        <v>173</v>
      </c>
      <c r="E18" s="69"/>
      <c r="F18" s="240" t="s">
        <v>171</v>
      </c>
      <c r="G18" s="249"/>
      <c r="H18" s="249"/>
      <c r="I18" s="249"/>
      <c r="J18" s="249"/>
      <c r="K18" s="249"/>
      <c r="L18" s="68"/>
    </row>
    <row r="19" spans="1:12" ht="13.5">
      <c r="A19" s="243"/>
      <c r="B19" s="248"/>
      <c r="C19" s="70"/>
      <c r="D19" s="241"/>
      <c r="E19" s="70"/>
      <c r="F19" s="241"/>
      <c r="G19" s="249"/>
      <c r="H19" s="249"/>
      <c r="I19" s="249"/>
      <c r="J19" s="249"/>
      <c r="K19" s="249"/>
      <c r="L19" s="68"/>
    </row>
    <row r="20" spans="1:12" ht="13.5">
      <c r="A20" s="99">
        <v>5</v>
      </c>
      <c r="B20" s="154" t="s">
        <v>163</v>
      </c>
      <c r="C20" s="98"/>
      <c r="D20" s="98"/>
      <c r="E20" s="154" t="s">
        <v>162</v>
      </c>
      <c r="F20" s="248"/>
      <c r="G20" s="249">
        <v>1</v>
      </c>
      <c r="H20" s="249">
        <v>1</v>
      </c>
      <c r="I20" s="249">
        <f>58+78</f>
        <v>136</v>
      </c>
      <c r="J20" s="249">
        <f>63+55</f>
        <v>118</v>
      </c>
      <c r="K20" s="249">
        <f>+I20-J20</f>
        <v>18</v>
      </c>
      <c r="L20" s="68"/>
    </row>
    <row r="21" spans="1:12" ht="13.5">
      <c r="A21" s="242" t="str">
        <f>+F6</f>
        <v>尾西クラブＯＢ</v>
      </c>
      <c r="B21" s="240" t="s">
        <v>169</v>
      </c>
      <c r="C21" s="69"/>
      <c r="D21" s="69"/>
      <c r="E21" s="240" t="s">
        <v>170</v>
      </c>
      <c r="F21" s="248"/>
      <c r="G21" s="249"/>
      <c r="H21" s="249"/>
      <c r="I21" s="249"/>
      <c r="J21" s="249"/>
      <c r="K21" s="249"/>
      <c r="L21" s="68"/>
    </row>
    <row r="22" spans="1:12" ht="13.5">
      <c r="A22" s="243"/>
      <c r="B22" s="241"/>
      <c r="C22" s="70"/>
      <c r="D22" s="70"/>
      <c r="E22" s="241"/>
      <c r="F22" s="248"/>
      <c r="G22" s="249"/>
      <c r="H22" s="249"/>
      <c r="I22" s="249"/>
      <c r="J22" s="249"/>
      <c r="K22" s="249"/>
      <c r="L22" s="68"/>
    </row>
    <row r="23" spans="1:12" s="67" customFormat="1" ht="13.5">
      <c r="A23" s="71"/>
      <c r="B23" s="72"/>
      <c r="C23" s="72"/>
      <c r="D23" s="72"/>
      <c r="E23" s="72"/>
      <c r="F23" s="71"/>
      <c r="G23" s="71"/>
      <c r="H23" s="71"/>
      <c r="I23" s="71"/>
      <c r="J23" s="71"/>
      <c r="K23" s="71"/>
      <c r="L23" s="68"/>
    </row>
    <row r="24" spans="1:12" s="67" customFormat="1" ht="13.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67" customFormat="1" ht="19.5" customHeight="1">
      <c r="A25" s="22" t="s">
        <v>49</v>
      </c>
      <c r="B25" s="21" t="s">
        <v>50</v>
      </c>
      <c r="C25" s="21" t="s">
        <v>51</v>
      </c>
      <c r="D25" s="22" t="s">
        <v>52</v>
      </c>
      <c r="E25" s="100"/>
      <c r="F25" s="26"/>
      <c r="G25" s="26"/>
      <c r="I25" s="68"/>
      <c r="J25" s="73"/>
      <c r="K25" s="68"/>
      <c r="L25" s="68"/>
    </row>
    <row r="26" spans="1:13" s="67" customFormat="1" ht="19.5" customHeight="1">
      <c r="A26" s="24" t="s">
        <v>86</v>
      </c>
      <c r="B26" s="24" t="s">
        <v>53</v>
      </c>
      <c r="C26" s="25" t="s">
        <v>55</v>
      </c>
      <c r="D26" s="25" t="s">
        <v>55</v>
      </c>
      <c r="E26" s="62"/>
      <c r="F26" s="101"/>
      <c r="G26" s="78"/>
      <c r="H26" s="244" t="s">
        <v>140</v>
      </c>
      <c r="I26" s="244"/>
      <c r="J26" s="75" t="s">
        <v>74</v>
      </c>
      <c r="K26" s="75"/>
      <c r="L26" s="20"/>
      <c r="M26" s="20"/>
    </row>
    <row r="27" spans="1:13" s="67" customFormat="1" ht="19.5" customHeight="1">
      <c r="A27" s="24" t="s">
        <v>87</v>
      </c>
      <c r="B27" s="24" t="s">
        <v>71</v>
      </c>
      <c r="C27" s="25" t="s">
        <v>112</v>
      </c>
      <c r="D27" s="25" t="s">
        <v>112</v>
      </c>
      <c r="E27" s="62"/>
      <c r="F27" s="101"/>
      <c r="G27" s="78"/>
      <c r="H27" s="245" t="s">
        <v>14</v>
      </c>
      <c r="I27" s="245"/>
      <c r="J27" s="75" t="s">
        <v>75</v>
      </c>
      <c r="K27" s="75"/>
      <c r="L27" s="74"/>
      <c r="M27" s="74"/>
    </row>
    <row r="28" spans="1:13" s="67" customFormat="1" ht="19.5" customHeight="1">
      <c r="A28" s="24" t="s">
        <v>88</v>
      </c>
      <c r="B28" s="24" t="s">
        <v>113</v>
      </c>
      <c r="C28" s="25" t="s">
        <v>72</v>
      </c>
      <c r="D28" s="25" t="s">
        <v>72</v>
      </c>
      <c r="E28" s="62"/>
      <c r="F28" s="101"/>
      <c r="G28" s="78"/>
      <c r="H28" s="246" t="s">
        <v>58</v>
      </c>
      <c r="I28" s="246"/>
      <c r="J28" s="77" t="s">
        <v>76</v>
      </c>
      <c r="K28" s="77"/>
      <c r="L28" s="74"/>
      <c r="M28" s="74"/>
    </row>
    <row r="29" spans="1:13" s="67" customFormat="1" ht="19.5" customHeight="1">
      <c r="A29" s="24" t="s">
        <v>89</v>
      </c>
      <c r="B29" s="24" t="s">
        <v>54</v>
      </c>
      <c r="C29" s="25" t="s">
        <v>57</v>
      </c>
      <c r="D29" s="25" t="s">
        <v>57</v>
      </c>
      <c r="E29" s="62"/>
      <c r="F29" s="101"/>
      <c r="G29" s="78"/>
      <c r="H29" s="66"/>
      <c r="I29" s="66"/>
      <c r="J29" s="77" t="s">
        <v>77</v>
      </c>
      <c r="K29" s="77"/>
      <c r="L29" s="74"/>
      <c r="M29" s="74"/>
    </row>
    <row r="30" spans="1:13" ht="19.5" customHeight="1">
      <c r="A30" s="24" t="s">
        <v>114</v>
      </c>
      <c r="B30" s="24" t="s">
        <v>115</v>
      </c>
      <c r="C30" s="25" t="s">
        <v>56</v>
      </c>
      <c r="D30" s="25" t="s">
        <v>56</v>
      </c>
      <c r="E30" s="62"/>
      <c r="J30" s="77" t="s">
        <v>78</v>
      </c>
      <c r="K30" s="77"/>
      <c r="L30" s="76"/>
      <c r="M30" s="76"/>
    </row>
    <row r="31" spans="10:13" ht="19.5" customHeight="1">
      <c r="J31" s="77" t="s">
        <v>98</v>
      </c>
      <c r="K31" s="77"/>
      <c r="L31" s="76"/>
      <c r="M31" s="76"/>
    </row>
    <row r="32" spans="10:13" ht="19.5" customHeight="1">
      <c r="J32" s="247"/>
      <c r="K32" s="247"/>
      <c r="L32" s="76"/>
      <c r="M32" s="76"/>
    </row>
  </sheetData>
  <sheetProtection/>
  <mergeCells count="62">
    <mergeCell ref="A1:K1"/>
    <mergeCell ref="A5:A7"/>
    <mergeCell ref="G5:G7"/>
    <mergeCell ref="H5:H7"/>
    <mergeCell ref="I5:I7"/>
    <mergeCell ref="J5:J7"/>
    <mergeCell ref="K5:K7"/>
    <mergeCell ref="B6:B7"/>
    <mergeCell ref="C6:C7"/>
    <mergeCell ref="D6:D7"/>
    <mergeCell ref="E6:E7"/>
    <mergeCell ref="F6:F7"/>
    <mergeCell ref="B8:B10"/>
    <mergeCell ref="G8:G10"/>
    <mergeCell ref="H8:H10"/>
    <mergeCell ref="I8:I10"/>
    <mergeCell ref="C9:C10"/>
    <mergeCell ref="F9:F10"/>
    <mergeCell ref="K8:K10"/>
    <mergeCell ref="A9:A10"/>
    <mergeCell ref="C11:C13"/>
    <mergeCell ref="E11:E13"/>
    <mergeCell ref="G11:G13"/>
    <mergeCell ref="H11:H13"/>
    <mergeCell ref="I11:I13"/>
    <mergeCell ref="J11:J13"/>
    <mergeCell ref="K11:K13"/>
    <mergeCell ref="G14:G16"/>
    <mergeCell ref="H14:H16"/>
    <mergeCell ref="I14:I16"/>
    <mergeCell ref="J14:J16"/>
    <mergeCell ref="D12:D13"/>
    <mergeCell ref="J8:J10"/>
    <mergeCell ref="E15:E16"/>
    <mergeCell ref="K14:K16"/>
    <mergeCell ref="A15:A16"/>
    <mergeCell ref="B17:B19"/>
    <mergeCell ref="G17:G19"/>
    <mergeCell ref="H17:H19"/>
    <mergeCell ref="I17:I19"/>
    <mergeCell ref="J17:J19"/>
    <mergeCell ref="K17:K19"/>
    <mergeCell ref="A18:A19"/>
    <mergeCell ref="D14:D16"/>
    <mergeCell ref="H26:I26"/>
    <mergeCell ref="H27:I27"/>
    <mergeCell ref="H28:I28"/>
    <mergeCell ref="J32:K32"/>
    <mergeCell ref="F20:F22"/>
    <mergeCell ref="G20:G22"/>
    <mergeCell ref="H20:H22"/>
    <mergeCell ref="I20:I22"/>
    <mergeCell ref="J20:J22"/>
    <mergeCell ref="K20:K22"/>
    <mergeCell ref="E21:E22"/>
    <mergeCell ref="B12:B13"/>
    <mergeCell ref="C15:C16"/>
    <mergeCell ref="F18:F19"/>
    <mergeCell ref="B21:B22"/>
    <mergeCell ref="A21:A22"/>
    <mergeCell ref="A12:A13"/>
    <mergeCell ref="D18:D19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Ｐゴシック,太字"令和元年度　一宮市春季市民バスケットボール大会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6" width="13.625" style="66" customWidth="1"/>
    <col min="7" max="11" width="8.625" style="66" customWidth="1"/>
    <col min="12" max="16384" width="9.00390625" style="66" customWidth="1"/>
  </cols>
  <sheetData>
    <row r="1" spans="1:11" ht="18.75">
      <c r="A1" s="251" t="s">
        <v>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ht="13.5">
      <c r="G2" s="67"/>
    </row>
    <row r="3" spans="7:8" ht="13.5">
      <c r="G3" s="67"/>
      <c r="H3" s="67"/>
    </row>
    <row r="4" spans="10:21" ht="13.5"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12" ht="13.5">
      <c r="A5" s="252"/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252" t="s">
        <v>44</v>
      </c>
      <c r="H5" s="252" t="s">
        <v>45</v>
      </c>
      <c r="I5" s="252" t="s">
        <v>46</v>
      </c>
      <c r="J5" s="252" t="s">
        <v>47</v>
      </c>
      <c r="K5" s="252" t="s">
        <v>48</v>
      </c>
      <c r="L5" s="68"/>
    </row>
    <row r="6" spans="1:12" ht="13.5">
      <c r="A6" s="252"/>
      <c r="B6" s="250" t="s">
        <v>161</v>
      </c>
      <c r="C6" s="250" t="s">
        <v>124</v>
      </c>
      <c r="D6" s="250" t="s">
        <v>7</v>
      </c>
      <c r="E6" s="250" t="s">
        <v>106</v>
      </c>
      <c r="F6" s="250" t="s">
        <v>32</v>
      </c>
      <c r="G6" s="252"/>
      <c r="H6" s="252"/>
      <c r="I6" s="252"/>
      <c r="J6" s="252"/>
      <c r="K6" s="252"/>
      <c r="L6" s="68"/>
    </row>
    <row r="7" spans="1:12" ht="13.5">
      <c r="A7" s="252"/>
      <c r="B7" s="243"/>
      <c r="C7" s="243"/>
      <c r="D7" s="243"/>
      <c r="E7" s="243"/>
      <c r="F7" s="243"/>
      <c r="G7" s="252"/>
      <c r="H7" s="252"/>
      <c r="I7" s="252"/>
      <c r="J7" s="252"/>
      <c r="K7" s="252"/>
      <c r="L7" s="68"/>
    </row>
    <row r="8" spans="1:12" ht="13.5">
      <c r="A8" s="99">
        <v>1</v>
      </c>
      <c r="B8" s="248"/>
      <c r="C8" s="154" t="s">
        <v>206</v>
      </c>
      <c r="D8" s="98"/>
      <c r="E8" s="98"/>
      <c r="F8" s="154" t="s">
        <v>162</v>
      </c>
      <c r="G8" s="249">
        <v>1</v>
      </c>
      <c r="H8" s="249">
        <v>0</v>
      </c>
      <c r="I8" s="249">
        <f>22+42</f>
        <v>64</v>
      </c>
      <c r="J8" s="249">
        <f>22+33</f>
        <v>55</v>
      </c>
      <c r="K8" s="249">
        <f>+I8-J8</f>
        <v>9</v>
      </c>
      <c r="L8" s="68"/>
    </row>
    <row r="9" spans="1:12" ht="13.5">
      <c r="A9" s="242" t="str">
        <f>+B6</f>
        <v>ＡＢＣ</v>
      </c>
      <c r="B9" s="248"/>
      <c r="C9" s="240" t="s">
        <v>207</v>
      </c>
      <c r="D9" s="69"/>
      <c r="E9" s="69"/>
      <c r="F9" s="240" t="s">
        <v>208</v>
      </c>
      <c r="G9" s="249"/>
      <c r="H9" s="249"/>
      <c r="I9" s="249"/>
      <c r="J9" s="249"/>
      <c r="K9" s="249"/>
      <c r="L9" s="68"/>
    </row>
    <row r="10" spans="1:12" ht="13.5">
      <c r="A10" s="243"/>
      <c r="B10" s="248"/>
      <c r="C10" s="241"/>
      <c r="D10" s="70"/>
      <c r="E10" s="70"/>
      <c r="F10" s="241"/>
      <c r="G10" s="249"/>
      <c r="H10" s="249"/>
      <c r="I10" s="249"/>
      <c r="J10" s="249"/>
      <c r="K10" s="249"/>
      <c r="L10" s="68"/>
    </row>
    <row r="11" spans="1:12" ht="13.5">
      <c r="A11" s="99">
        <v>2</v>
      </c>
      <c r="B11" s="154" t="s">
        <v>206</v>
      </c>
      <c r="C11" s="248"/>
      <c r="D11" s="154" t="s">
        <v>163</v>
      </c>
      <c r="E11" s="248"/>
      <c r="F11" s="98"/>
      <c r="G11" s="249">
        <v>0</v>
      </c>
      <c r="H11" s="249">
        <v>1</v>
      </c>
      <c r="I11" s="249">
        <f>22+14</f>
        <v>36</v>
      </c>
      <c r="J11" s="249">
        <f>22+65</f>
        <v>87</v>
      </c>
      <c r="K11" s="249">
        <f>+I11-J11</f>
        <v>-51</v>
      </c>
      <c r="L11" s="68"/>
    </row>
    <row r="12" spans="1:12" ht="13.5">
      <c r="A12" s="242" t="str">
        <f>+C6</f>
        <v>ＢＢＧ</v>
      </c>
      <c r="B12" s="240" t="s">
        <v>207</v>
      </c>
      <c r="C12" s="248"/>
      <c r="D12" s="240" t="s">
        <v>211</v>
      </c>
      <c r="E12" s="248"/>
      <c r="F12" s="69"/>
      <c r="G12" s="249"/>
      <c r="H12" s="249"/>
      <c r="I12" s="249"/>
      <c r="J12" s="249"/>
      <c r="K12" s="249"/>
      <c r="L12" s="68"/>
    </row>
    <row r="13" spans="1:12" ht="13.5">
      <c r="A13" s="243"/>
      <c r="B13" s="241"/>
      <c r="C13" s="248"/>
      <c r="D13" s="241"/>
      <c r="E13" s="248"/>
      <c r="F13" s="70"/>
      <c r="G13" s="249"/>
      <c r="H13" s="249"/>
      <c r="I13" s="249"/>
      <c r="J13" s="249"/>
      <c r="K13" s="249"/>
      <c r="L13" s="68"/>
    </row>
    <row r="14" spans="1:12" ht="13.5">
      <c r="A14" s="99">
        <v>3</v>
      </c>
      <c r="B14" s="98"/>
      <c r="C14" s="154" t="s">
        <v>162</v>
      </c>
      <c r="D14" s="248"/>
      <c r="E14" s="154" t="s">
        <v>163</v>
      </c>
      <c r="F14" s="98"/>
      <c r="G14" s="249">
        <v>1</v>
      </c>
      <c r="H14" s="249">
        <v>1</v>
      </c>
      <c r="I14" s="249">
        <f>65+49</f>
        <v>114</v>
      </c>
      <c r="J14" s="249">
        <f>14+87</f>
        <v>101</v>
      </c>
      <c r="K14" s="249">
        <f>+I14-J14</f>
        <v>13</v>
      </c>
      <c r="L14" s="68"/>
    </row>
    <row r="15" spans="1:12" ht="13.5">
      <c r="A15" s="242" t="str">
        <f>+D6</f>
        <v>Ｐ．ｓｍｉｌｅ</v>
      </c>
      <c r="B15" s="69"/>
      <c r="C15" s="240" t="s">
        <v>210</v>
      </c>
      <c r="D15" s="248"/>
      <c r="E15" s="240" t="s">
        <v>213</v>
      </c>
      <c r="F15" s="69"/>
      <c r="G15" s="249"/>
      <c r="H15" s="249"/>
      <c r="I15" s="249"/>
      <c r="J15" s="249"/>
      <c r="K15" s="249"/>
      <c r="L15" s="68"/>
    </row>
    <row r="16" spans="1:12" ht="13.5">
      <c r="A16" s="243"/>
      <c r="B16" s="70"/>
      <c r="C16" s="241"/>
      <c r="D16" s="248"/>
      <c r="E16" s="241"/>
      <c r="F16" s="70"/>
      <c r="G16" s="249"/>
      <c r="H16" s="249"/>
      <c r="I16" s="249"/>
      <c r="J16" s="249"/>
      <c r="K16" s="249"/>
      <c r="L16" s="68"/>
    </row>
    <row r="17" spans="1:12" ht="13.5">
      <c r="A17" s="99">
        <v>4</v>
      </c>
      <c r="B17" s="248"/>
      <c r="C17" s="98"/>
      <c r="D17" s="154" t="s">
        <v>162</v>
      </c>
      <c r="E17" s="98"/>
      <c r="F17" s="154" t="s">
        <v>162</v>
      </c>
      <c r="G17" s="249">
        <v>2</v>
      </c>
      <c r="H17" s="249">
        <v>0</v>
      </c>
      <c r="I17" s="249">
        <f>87+51</f>
        <v>138</v>
      </c>
      <c r="J17" s="249">
        <f>49+45</f>
        <v>94</v>
      </c>
      <c r="K17" s="249">
        <f>+I17-J17</f>
        <v>44</v>
      </c>
      <c r="L17" s="68"/>
    </row>
    <row r="18" spans="1:12" ht="13.5">
      <c r="A18" s="242" t="str">
        <f>+E6</f>
        <v>Ｗｉｔｃｈｅｓ</v>
      </c>
      <c r="B18" s="248"/>
      <c r="C18" s="69"/>
      <c r="D18" s="240" t="s">
        <v>212</v>
      </c>
      <c r="E18" s="69"/>
      <c r="F18" s="240" t="s">
        <v>214</v>
      </c>
      <c r="G18" s="249"/>
      <c r="H18" s="249"/>
      <c r="I18" s="249"/>
      <c r="J18" s="249"/>
      <c r="K18" s="249"/>
      <c r="L18" s="68"/>
    </row>
    <row r="19" spans="1:12" ht="13.5">
      <c r="A19" s="243"/>
      <c r="B19" s="248"/>
      <c r="C19" s="70"/>
      <c r="D19" s="241"/>
      <c r="E19" s="70"/>
      <c r="F19" s="241"/>
      <c r="G19" s="249"/>
      <c r="H19" s="249"/>
      <c r="I19" s="249"/>
      <c r="J19" s="249"/>
      <c r="K19" s="249"/>
      <c r="L19" s="68"/>
    </row>
    <row r="20" spans="1:12" ht="13.5">
      <c r="A20" s="99">
        <v>5</v>
      </c>
      <c r="B20" s="154" t="s">
        <v>163</v>
      </c>
      <c r="C20" s="98"/>
      <c r="D20" s="98"/>
      <c r="E20" s="154" t="s">
        <v>163</v>
      </c>
      <c r="F20" s="248"/>
      <c r="G20" s="249">
        <v>0</v>
      </c>
      <c r="H20" s="249">
        <v>2</v>
      </c>
      <c r="I20" s="249">
        <f>33+45</f>
        <v>78</v>
      </c>
      <c r="J20" s="249">
        <f>42+51</f>
        <v>93</v>
      </c>
      <c r="K20" s="249">
        <f>+I20-J20</f>
        <v>-15</v>
      </c>
      <c r="L20" s="68"/>
    </row>
    <row r="21" spans="1:12" ht="13.5">
      <c r="A21" s="242" t="str">
        <f>+F6</f>
        <v>フジクラブ</v>
      </c>
      <c r="B21" s="240" t="s">
        <v>209</v>
      </c>
      <c r="C21" s="69"/>
      <c r="D21" s="69"/>
      <c r="E21" s="240" t="s">
        <v>215</v>
      </c>
      <c r="F21" s="248"/>
      <c r="G21" s="249"/>
      <c r="H21" s="249"/>
      <c r="I21" s="249"/>
      <c r="J21" s="249"/>
      <c r="K21" s="249"/>
      <c r="L21" s="68"/>
    </row>
    <row r="22" spans="1:12" ht="13.5">
      <c r="A22" s="243"/>
      <c r="B22" s="241"/>
      <c r="C22" s="70"/>
      <c r="D22" s="70"/>
      <c r="E22" s="241"/>
      <c r="F22" s="248"/>
      <c r="G22" s="249"/>
      <c r="H22" s="249"/>
      <c r="I22" s="249"/>
      <c r="J22" s="249"/>
      <c r="K22" s="249"/>
      <c r="L22" s="68"/>
    </row>
    <row r="23" spans="1:12" s="67" customFormat="1" ht="13.5">
      <c r="A23" s="71"/>
      <c r="B23" s="72"/>
      <c r="C23" s="72"/>
      <c r="D23" s="72"/>
      <c r="E23" s="72"/>
      <c r="F23" s="71"/>
      <c r="G23" s="71"/>
      <c r="H23" s="71"/>
      <c r="I23" s="71"/>
      <c r="J23" s="71"/>
      <c r="K23" s="71"/>
      <c r="L23" s="68"/>
    </row>
    <row r="24" spans="1:12" s="67" customFormat="1" ht="13.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67" customFormat="1" ht="19.5" customHeight="1">
      <c r="A25" s="22" t="s">
        <v>49</v>
      </c>
      <c r="B25" s="21" t="s">
        <v>50</v>
      </c>
      <c r="C25" s="21" t="s">
        <v>51</v>
      </c>
      <c r="D25" s="22" t="s">
        <v>52</v>
      </c>
      <c r="E25" s="100"/>
      <c r="F25" s="26"/>
      <c r="G25" s="26"/>
      <c r="I25" s="68"/>
      <c r="J25" s="73"/>
      <c r="K25" s="68"/>
      <c r="L25" s="68"/>
    </row>
    <row r="26" spans="1:13" s="67" customFormat="1" ht="19.5" customHeight="1">
      <c r="A26" s="24" t="s">
        <v>86</v>
      </c>
      <c r="B26" s="24" t="s">
        <v>53</v>
      </c>
      <c r="C26" s="25" t="s">
        <v>55</v>
      </c>
      <c r="D26" s="25" t="s">
        <v>55</v>
      </c>
      <c r="E26" s="62"/>
      <c r="F26" s="101"/>
      <c r="G26" s="78"/>
      <c r="H26" s="244" t="s">
        <v>139</v>
      </c>
      <c r="I26" s="244"/>
      <c r="J26" s="75" t="s">
        <v>74</v>
      </c>
      <c r="K26" s="75"/>
      <c r="L26" s="20"/>
      <c r="M26" s="20"/>
    </row>
    <row r="27" spans="1:13" s="67" customFormat="1" ht="19.5" customHeight="1">
      <c r="A27" s="24" t="s">
        <v>87</v>
      </c>
      <c r="B27" s="24" t="s">
        <v>71</v>
      </c>
      <c r="C27" s="25" t="s">
        <v>112</v>
      </c>
      <c r="D27" s="25" t="s">
        <v>112</v>
      </c>
      <c r="E27" s="62"/>
      <c r="F27" s="101"/>
      <c r="G27" s="78"/>
      <c r="H27" s="245" t="s">
        <v>14</v>
      </c>
      <c r="I27" s="245"/>
      <c r="J27" s="75" t="s">
        <v>75</v>
      </c>
      <c r="K27" s="75"/>
      <c r="L27" s="74"/>
      <c r="M27" s="74"/>
    </row>
    <row r="28" spans="1:13" s="67" customFormat="1" ht="19.5" customHeight="1">
      <c r="A28" s="24" t="s">
        <v>88</v>
      </c>
      <c r="B28" s="24" t="s">
        <v>113</v>
      </c>
      <c r="C28" s="25" t="s">
        <v>72</v>
      </c>
      <c r="D28" s="25" t="s">
        <v>72</v>
      </c>
      <c r="E28" s="62"/>
      <c r="F28" s="101"/>
      <c r="G28" s="78"/>
      <c r="H28" s="253" t="s">
        <v>111</v>
      </c>
      <c r="I28" s="253"/>
      <c r="J28" s="77" t="s">
        <v>76</v>
      </c>
      <c r="K28" s="77"/>
      <c r="L28" s="74"/>
      <c r="M28" s="74"/>
    </row>
    <row r="29" spans="1:13" s="67" customFormat="1" ht="19.5" customHeight="1">
      <c r="A29" s="24" t="s">
        <v>89</v>
      </c>
      <c r="B29" s="24" t="s">
        <v>54</v>
      </c>
      <c r="C29" s="25" t="s">
        <v>57</v>
      </c>
      <c r="D29" s="25" t="s">
        <v>57</v>
      </c>
      <c r="E29" s="62"/>
      <c r="F29" s="101"/>
      <c r="G29" s="78"/>
      <c r="H29" s="66"/>
      <c r="I29" s="66"/>
      <c r="J29" s="77" t="s">
        <v>77</v>
      </c>
      <c r="K29" s="77"/>
      <c r="L29" s="74"/>
      <c r="M29" s="74"/>
    </row>
    <row r="30" spans="1:13" ht="19.5" customHeight="1">
      <c r="A30" s="24" t="s">
        <v>114</v>
      </c>
      <c r="B30" s="24" t="s">
        <v>115</v>
      </c>
      <c r="C30" s="25" t="s">
        <v>56</v>
      </c>
      <c r="D30" s="25" t="s">
        <v>56</v>
      </c>
      <c r="E30" s="62"/>
      <c r="J30" s="77" t="s">
        <v>78</v>
      </c>
      <c r="K30" s="77"/>
      <c r="L30" s="76"/>
      <c r="M30" s="76"/>
    </row>
    <row r="31" spans="10:13" ht="19.5" customHeight="1">
      <c r="J31" s="77" t="s">
        <v>98</v>
      </c>
      <c r="K31" s="77"/>
      <c r="L31" s="76"/>
      <c r="M31" s="76"/>
    </row>
    <row r="32" spans="10:13" ht="19.5" customHeight="1">
      <c r="J32" s="247"/>
      <c r="K32" s="247"/>
      <c r="L32" s="76"/>
      <c r="M32" s="76"/>
    </row>
  </sheetData>
  <sheetProtection/>
  <mergeCells count="62">
    <mergeCell ref="A21:A22"/>
    <mergeCell ref="H26:I26"/>
    <mergeCell ref="H27:I27"/>
    <mergeCell ref="H28:I28"/>
    <mergeCell ref="J32:K32"/>
    <mergeCell ref="F20:F22"/>
    <mergeCell ref="G20:G22"/>
    <mergeCell ref="H20:H22"/>
    <mergeCell ref="I20:I22"/>
    <mergeCell ref="J20:J22"/>
    <mergeCell ref="K20:K22"/>
    <mergeCell ref="K14:K16"/>
    <mergeCell ref="A15:A16"/>
    <mergeCell ref="B17:B19"/>
    <mergeCell ref="G17:G19"/>
    <mergeCell ref="H17:H19"/>
    <mergeCell ref="I17:I19"/>
    <mergeCell ref="J17:J19"/>
    <mergeCell ref="K17:K19"/>
    <mergeCell ref="A18:A19"/>
    <mergeCell ref="A12:A13"/>
    <mergeCell ref="D14:D16"/>
    <mergeCell ref="G14:G16"/>
    <mergeCell ref="H14:H16"/>
    <mergeCell ref="I14:I16"/>
    <mergeCell ref="J14:J16"/>
    <mergeCell ref="C15:C16"/>
    <mergeCell ref="J8:J10"/>
    <mergeCell ref="K8:K10"/>
    <mergeCell ref="A9:A10"/>
    <mergeCell ref="C11:C13"/>
    <mergeCell ref="E11:E13"/>
    <mergeCell ref="G11:G13"/>
    <mergeCell ref="H11:H13"/>
    <mergeCell ref="I11:I13"/>
    <mergeCell ref="J11:J13"/>
    <mergeCell ref="K11:K13"/>
    <mergeCell ref="E6:E7"/>
    <mergeCell ref="F6:F7"/>
    <mergeCell ref="B8:B10"/>
    <mergeCell ref="G8:G10"/>
    <mergeCell ref="H8:H10"/>
    <mergeCell ref="I8:I10"/>
    <mergeCell ref="F9:F10"/>
    <mergeCell ref="A1:K1"/>
    <mergeCell ref="A5:A7"/>
    <mergeCell ref="G5:G7"/>
    <mergeCell ref="H5:H7"/>
    <mergeCell ref="I5:I7"/>
    <mergeCell ref="J5:J7"/>
    <mergeCell ref="K5:K7"/>
    <mergeCell ref="B6:B7"/>
    <mergeCell ref="C6:C7"/>
    <mergeCell ref="D6:D7"/>
    <mergeCell ref="B21:B22"/>
    <mergeCell ref="B12:B13"/>
    <mergeCell ref="D18:D19"/>
    <mergeCell ref="F18:F19"/>
    <mergeCell ref="D12:D13"/>
    <mergeCell ref="C9:C10"/>
    <mergeCell ref="E15:E16"/>
    <mergeCell ref="E21:E22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Ｐゴシック,太字"令和元年度　一宮市春季市民バスケットボール大会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2019-05-24T17:09:45Z</cp:lastPrinted>
  <dcterms:created xsi:type="dcterms:W3CDTF">2005-06-06T14:18:54Z</dcterms:created>
  <dcterms:modified xsi:type="dcterms:W3CDTF">2019-07-03T13:20:16Z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